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3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Sheet1!$A$7:$T$56</definedName>
  </definedNames>
  <calcPr calcId="162913"/>
</workbook>
</file>

<file path=xl/calcChain.xml><?xml version="1.0" encoding="utf-8"?>
<calcChain xmlns="http://schemas.openxmlformats.org/spreadsheetml/2006/main">
  <c r="I56" i="1"/>
  <c r="F56"/>
  <c r="G56"/>
  <c r="H56"/>
  <c r="E56"/>
  <c r="G15"/>
  <c r="G16"/>
  <c r="G22"/>
  <c r="G33"/>
  <c r="G35"/>
  <c r="G49"/>
  <c r="G50"/>
  <c r="G8"/>
  <c r="F15"/>
  <c r="H15" s="1"/>
  <c r="I15" s="1"/>
  <c r="F16"/>
  <c r="H16" s="1"/>
  <c r="I16" s="1"/>
  <c r="F22"/>
  <c r="F33"/>
  <c r="H33" s="1"/>
  <c r="I33" s="1"/>
  <c r="F35"/>
  <c r="H35" s="1"/>
  <c r="I35" s="1"/>
  <c r="F49"/>
  <c r="H49" s="1"/>
  <c r="I49" s="1"/>
  <c r="F50"/>
  <c r="H50" s="1"/>
  <c r="I50" s="1"/>
  <c r="F8"/>
  <c r="H8" s="1"/>
  <c r="I8" s="1"/>
  <c r="D13"/>
  <c r="G13" s="1"/>
  <c r="D39"/>
  <c r="G39" s="1"/>
  <c r="B9"/>
  <c r="D9" s="1"/>
  <c r="G9" s="1"/>
  <c r="B10"/>
  <c r="D10" s="1"/>
  <c r="G10" s="1"/>
  <c r="B11"/>
  <c r="D11" s="1"/>
  <c r="G11" s="1"/>
  <c r="B12"/>
  <c r="D12" s="1"/>
  <c r="G12" s="1"/>
  <c r="B13"/>
  <c r="B14"/>
  <c r="D14" s="1"/>
  <c r="G14" s="1"/>
  <c r="B15"/>
  <c r="B16"/>
  <c r="B17"/>
  <c r="D17" s="1"/>
  <c r="G17" s="1"/>
  <c r="B18"/>
  <c r="D18" s="1"/>
  <c r="G18" s="1"/>
  <c r="B19"/>
  <c r="D19" s="1"/>
  <c r="F19" s="1"/>
  <c r="B20"/>
  <c r="D20" s="1"/>
  <c r="F20" s="1"/>
  <c r="B21"/>
  <c r="D21" s="1"/>
  <c r="G21" s="1"/>
  <c r="B22"/>
  <c r="B23"/>
  <c r="D23" s="1"/>
  <c r="G23" s="1"/>
  <c r="B24"/>
  <c r="D24" s="1"/>
  <c r="F24" s="1"/>
  <c r="B25"/>
  <c r="D25" s="1"/>
  <c r="G25" s="1"/>
  <c r="B26"/>
  <c r="D26" s="1"/>
  <c r="G26" s="1"/>
  <c r="B27"/>
  <c r="D27" s="1"/>
  <c r="G27" s="1"/>
  <c r="B28"/>
  <c r="D28" s="1"/>
  <c r="G28" s="1"/>
  <c r="B29"/>
  <c r="D29" s="1"/>
  <c r="G29" s="1"/>
  <c r="B30"/>
  <c r="D30" s="1"/>
  <c r="G30" s="1"/>
  <c r="B31"/>
  <c r="D31" s="1"/>
  <c r="F31" s="1"/>
  <c r="B32"/>
  <c r="D32" s="1"/>
  <c r="F32" s="1"/>
  <c r="B33"/>
  <c r="B34"/>
  <c r="D34" s="1"/>
  <c r="G34" s="1"/>
  <c r="B35"/>
  <c r="B36"/>
  <c r="D36" s="1"/>
  <c r="G36" s="1"/>
  <c r="B37"/>
  <c r="D37" s="1"/>
  <c r="G37" s="1"/>
  <c r="B38"/>
  <c r="D38" s="1"/>
  <c r="G38" s="1"/>
  <c r="B39"/>
  <c r="B40"/>
  <c r="D40" s="1"/>
  <c r="B41"/>
  <c r="D41" s="1"/>
  <c r="G41" s="1"/>
  <c r="B42"/>
  <c r="D42" s="1"/>
  <c r="G42" s="1"/>
  <c r="B43"/>
  <c r="D43" s="1"/>
  <c r="G43" s="1"/>
  <c r="B44"/>
  <c r="D44" s="1"/>
  <c r="B45"/>
  <c r="D45" s="1"/>
  <c r="G45" s="1"/>
  <c r="B46"/>
  <c r="D46" s="1"/>
  <c r="G46" s="1"/>
  <c r="B47"/>
  <c r="D47" s="1"/>
  <c r="G47" s="1"/>
  <c r="B48"/>
  <c r="D48" s="1"/>
  <c r="F48" s="1"/>
  <c r="B49"/>
  <c r="B50"/>
  <c r="B51"/>
  <c r="D51" s="1"/>
  <c r="G51" s="1"/>
  <c r="B52"/>
  <c r="D52" s="1"/>
  <c r="F52" s="1"/>
  <c r="B53"/>
  <c r="D53" s="1"/>
  <c r="G53" s="1"/>
  <c r="B54"/>
  <c r="D54" s="1"/>
  <c r="G54" s="1"/>
  <c r="B55"/>
  <c r="D55" s="1"/>
  <c r="G55" s="1"/>
  <c r="B8"/>
  <c r="H22" l="1"/>
  <c r="I22" s="1"/>
  <c r="F40"/>
  <c r="G40"/>
  <c r="F44"/>
  <c r="G44"/>
  <c r="F36"/>
  <c r="H36" s="1"/>
  <c r="I36" s="1"/>
  <c r="F43"/>
  <c r="H43" s="1"/>
  <c r="I43" s="1"/>
  <c r="G32"/>
  <c r="H32" s="1"/>
  <c r="I32" s="1"/>
  <c r="G20"/>
  <c r="H20" s="1"/>
  <c r="I20" s="1"/>
  <c r="G48"/>
  <c r="H48" s="1"/>
  <c r="I48" s="1"/>
  <c r="G31"/>
  <c r="H31" s="1"/>
  <c r="I31" s="1"/>
  <c r="G19"/>
  <c r="H19" s="1"/>
  <c r="I19" s="1"/>
  <c r="G52"/>
  <c r="H52" s="1"/>
  <c r="I52" s="1"/>
  <c r="G24"/>
  <c r="H24" s="1"/>
  <c r="I24" s="1"/>
  <c r="F28"/>
  <c r="H28" s="1"/>
  <c r="I28" s="1"/>
  <c r="F12"/>
  <c r="H12" s="1"/>
  <c r="I12" s="1"/>
  <c r="F55"/>
  <c r="H55" s="1"/>
  <c r="I55" s="1"/>
  <c r="F51"/>
  <c r="H51" s="1"/>
  <c r="I51" s="1"/>
  <c r="F47"/>
  <c r="H47" s="1"/>
  <c r="I47" s="1"/>
  <c r="F39"/>
  <c r="H39" s="1"/>
  <c r="I39" s="1"/>
  <c r="F27"/>
  <c r="H27" s="1"/>
  <c r="I27" s="1"/>
  <c r="F23"/>
  <c r="H23" s="1"/>
  <c r="I23" s="1"/>
  <c r="F11"/>
  <c r="H11" s="1"/>
  <c r="I11" s="1"/>
  <c r="F54"/>
  <c r="H54" s="1"/>
  <c r="I54" s="1"/>
  <c r="F46"/>
  <c r="H46" s="1"/>
  <c r="I46" s="1"/>
  <c r="F42"/>
  <c r="H42" s="1"/>
  <c r="I42" s="1"/>
  <c r="F38"/>
  <c r="H38" s="1"/>
  <c r="I38" s="1"/>
  <c r="F34"/>
  <c r="H34" s="1"/>
  <c r="I34" s="1"/>
  <c r="F30"/>
  <c r="H30" s="1"/>
  <c r="I30" s="1"/>
  <c r="F26"/>
  <c r="H26" s="1"/>
  <c r="I26" s="1"/>
  <c r="F18"/>
  <c r="H18" s="1"/>
  <c r="I18" s="1"/>
  <c r="F14"/>
  <c r="H14" s="1"/>
  <c r="I14" s="1"/>
  <c r="F10"/>
  <c r="H10" s="1"/>
  <c r="I10" s="1"/>
  <c r="F53"/>
  <c r="H53" s="1"/>
  <c r="I53" s="1"/>
  <c r="F45"/>
  <c r="H45" s="1"/>
  <c r="I45" s="1"/>
  <c r="F41"/>
  <c r="H41" s="1"/>
  <c r="I41" s="1"/>
  <c r="F37"/>
  <c r="H37" s="1"/>
  <c r="I37" s="1"/>
  <c r="F29"/>
  <c r="H29" s="1"/>
  <c r="I29" s="1"/>
  <c r="F25"/>
  <c r="H25" s="1"/>
  <c r="I25" s="1"/>
  <c r="F21"/>
  <c r="H21" s="1"/>
  <c r="I21" s="1"/>
  <c r="F17"/>
  <c r="H17" s="1"/>
  <c r="I17" s="1"/>
  <c r="F13"/>
  <c r="H13" s="1"/>
  <c r="I13" s="1"/>
  <c r="F9"/>
  <c r="H9" s="1"/>
  <c r="I9" s="1"/>
  <c r="H44" l="1"/>
  <c r="I44" s="1"/>
  <c r="H40"/>
  <c r="I40" s="1"/>
</calcChain>
</file>

<file path=xl/sharedStrings.xml><?xml version="1.0" encoding="utf-8"?>
<sst xmlns="http://schemas.openxmlformats.org/spreadsheetml/2006/main" count="68" uniqueCount="67">
  <si>
    <t>TÌNH HÌNH HỌC SINH THAM GIA BHYT CỦA CÁC TRƯỜNG</t>
  </si>
  <si>
    <t>STT</t>
  </si>
  <si>
    <t>TÊN TRƯỜNG</t>
  </si>
  <si>
    <t>TỔNG SỐ HS TOÀN TRƯỜNG</t>
  </si>
  <si>
    <t xml:space="preserve">THCS Bình Chánh </t>
  </si>
  <si>
    <t>THCS Đa Phước</t>
  </si>
  <si>
    <t>THCS Đồng Đen</t>
  </si>
  <si>
    <t>THCS Gò Xoài</t>
  </si>
  <si>
    <t>THCS Hưng Long</t>
  </si>
  <si>
    <t>THCS Lê Minh Xuân</t>
  </si>
  <si>
    <t>THCS Nguyễn Thái Bình</t>
  </si>
  <si>
    <t xml:space="preserve">THCS Nguyễn Văn Linh </t>
  </si>
  <si>
    <t xml:space="preserve">THCS Phạm Văn Hai </t>
  </si>
  <si>
    <t>THCS Phong Phú</t>
  </si>
  <si>
    <t>THCS Qui Đức</t>
  </si>
  <si>
    <t>THCS Tân Kiên</t>
  </si>
  <si>
    <t>THCS Tân Nhựt</t>
  </si>
  <si>
    <t>THCS Tân Quý Tây</t>
  </si>
  <si>
    <t xml:space="preserve">THCS Tân Túc </t>
  </si>
  <si>
    <t>THCS Vĩnh Lộc A</t>
  </si>
  <si>
    <t>THCS Vĩnh Lộc B</t>
  </si>
  <si>
    <t>THCS Võ Văn Vân</t>
  </si>
  <si>
    <t>Tổng</t>
  </si>
  <si>
    <t xml:space="preserve">THÁNG 5/18 NĂM HỌC 2017-2018  </t>
  </si>
  <si>
    <t>Tiểu học An Hạ</t>
  </si>
  <si>
    <t>Tiểu học An Phú Tây</t>
  </si>
  <si>
    <t>Tiểu học Bình Chánh</t>
  </si>
  <si>
    <t>Tiểu học Bình Hưng</t>
  </si>
  <si>
    <t>Tiểu học Bình Lợi</t>
  </si>
  <si>
    <t>Tiểu học Cầu Xáng</t>
  </si>
  <si>
    <t>Tiểu học Hưng Long</t>
  </si>
  <si>
    <t>Tiểu học Lại Hùng Cường</t>
  </si>
  <si>
    <t>Tiểu học Lê Minh Xuân 2</t>
  </si>
  <si>
    <t>Tiểu học Lê Minh Xuân 3</t>
  </si>
  <si>
    <t>Tiểu học Nguyễn Văn Trân</t>
  </si>
  <si>
    <t>Tiểu học Phạm Văn Hai</t>
  </si>
  <si>
    <t>Tiểu học Phong Phú</t>
  </si>
  <si>
    <t>Tiểu học Qui Đức</t>
  </si>
  <si>
    <t>Tiểu học Tân Kiên</t>
  </si>
  <si>
    <t>Tiểu học Tân Nhựt</t>
  </si>
  <si>
    <t>Tiểu học Tân Nhựt 6</t>
  </si>
  <si>
    <t>Tiểu học Tân Quý Tây</t>
  </si>
  <si>
    <t>Tiểu học Tân Quý Tây 3</t>
  </si>
  <si>
    <t>Tiểu học Tân Túc</t>
  </si>
  <si>
    <t>Tiểu học Trần Nhân Tôn</t>
  </si>
  <si>
    <t>Tiểu học Trần Quốc Toản</t>
  </si>
  <si>
    <t>Tiểu học Vĩnh Lộc 1</t>
  </si>
  <si>
    <t xml:space="preserve">Tiểu học Vĩnh Lộc 2 </t>
  </si>
  <si>
    <t xml:space="preserve">Tiểu học Vĩnh Lộc A </t>
  </si>
  <si>
    <t>Tiểu học Vĩnh Lộc B</t>
  </si>
  <si>
    <t>Tiểu học Võ Văn Vân</t>
  </si>
  <si>
    <t>Tiểu học Phạm Hùng</t>
  </si>
  <si>
    <t>Tiểu học Phong Phú 2</t>
  </si>
  <si>
    <t>Tiểu học An Phú Tây 2</t>
  </si>
  <si>
    <t>BD0002P</t>
  </si>
  <si>
    <t>BD0008P</t>
  </si>
  <si>
    <t>BD0009P</t>
  </si>
  <si>
    <t>BD0015P</t>
  </si>
  <si>
    <t>BD0045P</t>
  </si>
  <si>
    <t>BD0019P</t>
  </si>
  <si>
    <t>BD0041P</t>
  </si>
  <si>
    <t>BD0042P</t>
  </si>
  <si>
    <t>Tham gia BHYT</t>
  </si>
  <si>
    <t>Đối tượng khác</t>
  </si>
  <si>
    <t>Tỷ lệ tham gia</t>
  </si>
  <si>
    <t>mã đơn vị</t>
  </si>
  <si>
    <t>BẢO HIỂM XÃ HỘI HUYỆN BÌNH CHÁNH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</si>
</sst>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.VnTime"/>
      <family val="2"/>
    </font>
    <font>
      <sz val="10"/>
      <color rgb="FFC00000"/>
      <name val=".VnTime"/>
      <family val="2"/>
    </font>
    <font>
      <sz val="10"/>
      <color rgb="FFFF0000"/>
      <name val=".VnTime"/>
      <family val="2"/>
    </font>
    <font>
      <b/>
      <sz val="10"/>
      <name val=".VnTime"/>
      <family val="2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.VnTime"/>
      <family val="2"/>
    </font>
    <font>
      <b/>
      <sz val="12"/>
      <name val=".VnTime"/>
      <family val="2"/>
    </font>
    <font>
      <b/>
      <sz val="10"/>
      <color rgb="FFC00000"/>
      <name val=".VnTime"/>
      <family val="2"/>
    </font>
    <font>
      <b/>
      <sz val="12"/>
      <color theme="9" tint="-0.499984740745262"/>
      <name val="Times New Roman"/>
      <family val="1"/>
    </font>
    <font>
      <b/>
      <sz val="14"/>
      <name val="Calibri"/>
      <family val="2"/>
      <scheme val="minor"/>
    </font>
    <font>
      <b/>
      <sz val="14"/>
      <name val="Times New Roman"/>
      <family val="1"/>
    </font>
    <font>
      <sz val="18"/>
      <name val="Times New Roman"/>
      <family val="1"/>
    </font>
    <font>
      <sz val="12"/>
      <color rgb="FFFF0000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11" fillId="0" borderId="1" xfId="1" quotePrefix="1" applyFont="1" applyBorder="1" applyAlignment="1">
      <alignment horizontal="center"/>
    </xf>
    <xf numFmtId="10" fontId="1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1" fontId="11" fillId="0" borderId="0" xfId="0" applyNumberFormat="1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10" fontId="18" fillId="0" borderId="0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10" fontId="7" fillId="2" borderId="0" xfId="0" applyNumberFormat="1" applyFont="1" applyFill="1" applyBorder="1" applyAlignment="1">
      <alignment horizontal="center"/>
    </xf>
    <xf numFmtId="0" fontId="19" fillId="0" borderId="1" xfId="1" applyFont="1" applyBorder="1" applyAlignment="1">
      <alignment horizontal="center"/>
    </xf>
    <xf numFmtId="3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12" fillId="2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/>
    </xf>
    <xf numFmtId="0" fontId="21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1" xfId="0" applyNumberFormat="1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Border="1" applyAlignment="1">
      <alignment horizontal="left"/>
    </xf>
    <xf numFmtId="0" fontId="23" fillId="0" borderId="1" xfId="0" applyNumberFormat="1" applyFont="1" applyFill="1" applyBorder="1" applyAlignment="1" applyProtection="1">
      <alignment horizontal="left"/>
      <protection locked="0"/>
    </xf>
    <xf numFmtId="0" fontId="23" fillId="2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left" vertical="top"/>
    </xf>
    <xf numFmtId="0" fontId="19" fillId="0" borderId="0" xfId="1" applyFont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5" xfId="1" applyFont="1" applyBorder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2" fontId="11" fillId="0" borderId="3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2" fontId="11" fillId="0" borderId="1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22" fillId="0" borderId="1" xfId="0" applyFont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NSHOTROBHYT20180621348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b&#236;nh%20ch&#225;nh_bc%20hssv_%202017-2018_tuan%2031%20ngay%2029-5-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9">
          <cell r="B19" t="str">
            <v>BD0001P</v>
          </cell>
          <cell r="C19" t="str">
            <v>Trường THCS Đa Phước</v>
          </cell>
          <cell r="D19">
            <v>839</v>
          </cell>
        </row>
        <row r="20">
          <cell r="B20" t="str">
            <v>BD0002P</v>
          </cell>
          <cell r="C20" t="str">
            <v>Trường THCS Bình Chánh</v>
          </cell>
          <cell r="D20">
            <v>1398</v>
          </cell>
        </row>
        <row r="21">
          <cell r="B21" t="str">
            <v>BD0003P</v>
          </cell>
          <cell r="C21" t="str">
            <v>Trường THCS Gò Xoài</v>
          </cell>
          <cell r="D21">
            <v>374</v>
          </cell>
        </row>
        <row r="22">
          <cell r="B22" t="str">
            <v>BD0004P</v>
          </cell>
          <cell r="C22" t="str">
            <v>Trường THCS Hưng Long</v>
          </cell>
          <cell r="D22">
            <v>1056</v>
          </cell>
        </row>
        <row r="23">
          <cell r="B23" t="str">
            <v>BD0005P</v>
          </cell>
          <cell r="C23" t="str">
            <v>Trường THCS Lê Minh Xuân</v>
          </cell>
          <cell r="D23">
            <v>1139</v>
          </cell>
        </row>
        <row r="24">
          <cell r="B24" t="str">
            <v>BD0006P</v>
          </cell>
          <cell r="C24" t="str">
            <v>Trường THCS Nguyễn Thái Bình</v>
          </cell>
          <cell r="D24">
            <v>1229</v>
          </cell>
        </row>
        <row r="25">
          <cell r="B25" t="str">
            <v>BD0007P</v>
          </cell>
          <cell r="C25" t="str">
            <v>Trường THCS Đồng Đen</v>
          </cell>
          <cell r="D25">
            <v>1454</v>
          </cell>
        </row>
        <row r="26">
          <cell r="B26" t="str">
            <v>BD0008P</v>
          </cell>
          <cell r="C26" t="str">
            <v>Trường THCS Nguyễn Văn Linh</v>
          </cell>
          <cell r="D26">
            <v>1111</v>
          </cell>
        </row>
        <row r="27">
          <cell r="B27" t="str">
            <v>BD0009P</v>
          </cell>
          <cell r="C27" t="str">
            <v>Trường THCS Phạm Văn Hai</v>
          </cell>
          <cell r="D27">
            <v>1077</v>
          </cell>
        </row>
        <row r="28">
          <cell r="B28" t="str">
            <v>BD0010P</v>
          </cell>
          <cell r="C28" t="str">
            <v>Trường THCS Phong Phú</v>
          </cell>
          <cell r="D28">
            <v>951</v>
          </cell>
        </row>
        <row r="29">
          <cell r="B29" t="str">
            <v>BD0011P</v>
          </cell>
          <cell r="C29" t="str">
            <v>Trường THCS Qui Đức</v>
          </cell>
          <cell r="D29">
            <v>423</v>
          </cell>
        </row>
        <row r="30">
          <cell r="B30" t="str">
            <v>BD0012P</v>
          </cell>
          <cell r="C30" t="str">
            <v>Trường THCS Tân Kiên</v>
          </cell>
          <cell r="D30">
            <v>1110</v>
          </cell>
        </row>
        <row r="31">
          <cell r="B31" t="str">
            <v>BD0013P</v>
          </cell>
          <cell r="C31" t="str">
            <v>Trường THCS Tân Nhựt</v>
          </cell>
          <cell r="D31">
            <v>964</v>
          </cell>
        </row>
        <row r="32">
          <cell r="B32" t="str">
            <v>BD0014P</v>
          </cell>
          <cell r="C32" t="str">
            <v>Trường THCS Tân Quý Tây</v>
          </cell>
          <cell r="D32">
            <v>928</v>
          </cell>
        </row>
        <row r="33">
          <cell r="B33" t="str">
            <v>BD0015P</v>
          </cell>
          <cell r="C33" t="str">
            <v>Trường THCS Tân Túc</v>
          </cell>
          <cell r="D33">
            <v>1537</v>
          </cell>
        </row>
        <row r="34">
          <cell r="B34" t="str">
            <v>BD0016P</v>
          </cell>
          <cell r="C34" t="str">
            <v>Trường THCS Vĩnh Lộc A</v>
          </cell>
          <cell r="D34">
            <v>2055</v>
          </cell>
        </row>
        <row r="35">
          <cell r="B35" t="str">
            <v>BD0017P</v>
          </cell>
          <cell r="C35" t="str">
            <v>Trường THCS Vĩnh Lộc B</v>
          </cell>
          <cell r="D35">
            <v>1764</v>
          </cell>
        </row>
        <row r="36">
          <cell r="B36" t="str">
            <v>BD0019P</v>
          </cell>
          <cell r="C36" t="str">
            <v>Trường Tiểu Học  Lê Minh Xuân 3</v>
          </cell>
          <cell r="D36">
            <v>476</v>
          </cell>
        </row>
        <row r="37">
          <cell r="B37" t="str">
            <v>BD0020P</v>
          </cell>
          <cell r="C37" t="str">
            <v>Trường Tiểu Học An Hạ</v>
          </cell>
          <cell r="D37">
            <v>966</v>
          </cell>
        </row>
        <row r="38">
          <cell r="B38" t="str">
            <v>BD0021P</v>
          </cell>
          <cell r="C38" t="str">
            <v>Trường Tiểu Học An Phú Tây</v>
          </cell>
          <cell r="D38">
            <v>951</v>
          </cell>
        </row>
        <row r="39">
          <cell r="B39" t="str">
            <v>BD0022P</v>
          </cell>
          <cell r="C39" t="str">
            <v>Trường Tiểu Học Bình Chánh</v>
          </cell>
          <cell r="D39">
            <v>1234</v>
          </cell>
        </row>
        <row r="40">
          <cell r="B40" t="str">
            <v>BD0023P</v>
          </cell>
          <cell r="C40" t="str">
            <v>Trường Tiểu Học Bình Hưng</v>
          </cell>
          <cell r="D40">
            <v>868</v>
          </cell>
        </row>
        <row r="41">
          <cell r="B41" t="str">
            <v>BD0024P</v>
          </cell>
          <cell r="C41" t="str">
            <v>Trường Tiểu Học Bình Lợi</v>
          </cell>
          <cell r="D41">
            <v>546</v>
          </cell>
        </row>
        <row r="42">
          <cell r="B42" t="str">
            <v>BD0025P</v>
          </cell>
          <cell r="C42" t="str">
            <v>Trường Tiểu Học Cầu Xáng</v>
          </cell>
          <cell r="D42">
            <v>931</v>
          </cell>
        </row>
        <row r="43">
          <cell r="B43" t="str">
            <v>BD0026P</v>
          </cell>
          <cell r="C43" t="str">
            <v>Trường Tiểu Học Hưng Long</v>
          </cell>
          <cell r="D43">
            <v>1583</v>
          </cell>
        </row>
        <row r="44">
          <cell r="B44" t="str">
            <v>BD0027P</v>
          </cell>
          <cell r="C44" t="str">
            <v>Trường Tiểu Học Lê Minh Xuân 2</v>
          </cell>
          <cell r="D44">
            <v>636</v>
          </cell>
        </row>
        <row r="45">
          <cell r="B45" t="str">
            <v>BD0028P</v>
          </cell>
          <cell r="C45" t="str">
            <v>Trường Tiểu Học Nguyễn Văn Trân</v>
          </cell>
          <cell r="D45">
            <v>780</v>
          </cell>
        </row>
        <row r="46">
          <cell r="B46" t="str">
            <v>BD0029P</v>
          </cell>
          <cell r="C46" t="str">
            <v>Trường Tiểu Học Phạm Văn Hai</v>
          </cell>
          <cell r="D46">
            <v>1265</v>
          </cell>
        </row>
        <row r="47">
          <cell r="B47" t="str">
            <v>BD0030P</v>
          </cell>
          <cell r="C47" t="str">
            <v>Trường Tiểu Học Phong Phú</v>
          </cell>
          <cell r="D47">
            <v>874</v>
          </cell>
        </row>
        <row r="48">
          <cell r="B48" t="str">
            <v>BD0031P</v>
          </cell>
          <cell r="C48" t="str">
            <v>Trường Tiểu Học Qui Đức</v>
          </cell>
          <cell r="D48">
            <v>858</v>
          </cell>
        </row>
        <row r="49">
          <cell r="B49" t="str">
            <v>BD0032P</v>
          </cell>
          <cell r="C49" t="str">
            <v>Trường Tiểu Học Tân Kiên</v>
          </cell>
          <cell r="D49">
            <v>2314</v>
          </cell>
        </row>
        <row r="50">
          <cell r="B50" t="str">
            <v>BD0033P</v>
          </cell>
          <cell r="C50" t="str">
            <v>Trường Tiểu Học Tân Nhựt</v>
          </cell>
          <cell r="D50">
            <v>896</v>
          </cell>
        </row>
        <row r="51">
          <cell r="B51" t="str">
            <v>BD0034P</v>
          </cell>
          <cell r="C51" t="str">
            <v>Trường Tiểu Học Tân Nhựt 6</v>
          </cell>
          <cell r="D51">
            <v>693</v>
          </cell>
        </row>
        <row r="52">
          <cell r="B52" t="str">
            <v>BD0035P</v>
          </cell>
          <cell r="C52" t="str">
            <v>Trường Tiểu Học Tân Quý Tây</v>
          </cell>
          <cell r="D52">
            <v>878</v>
          </cell>
        </row>
        <row r="53">
          <cell r="B53" t="str">
            <v>BD0036P</v>
          </cell>
          <cell r="C53" t="str">
            <v>Trường Tiểu Học Tân Quý Tây 3</v>
          </cell>
          <cell r="D53">
            <v>724</v>
          </cell>
        </row>
        <row r="54">
          <cell r="B54" t="str">
            <v>BD0037P</v>
          </cell>
          <cell r="C54" t="str">
            <v>Trường Tiểu Học Tân Túc</v>
          </cell>
          <cell r="D54">
            <v>1680</v>
          </cell>
        </row>
        <row r="55">
          <cell r="B55" t="str">
            <v>BD0038P</v>
          </cell>
          <cell r="C55" t="str">
            <v>Trường Tiểu Học Trần Nhân Tôn</v>
          </cell>
          <cell r="D55">
            <v>800</v>
          </cell>
        </row>
        <row r="56">
          <cell r="B56" t="str">
            <v>BD0039P</v>
          </cell>
          <cell r="C56" t="str">
            <v>Trường Tiểu học Võ Văn Vân</v>
          </cell>
          <cell r="D56">
            <v>1420</v>
          </cell>
        </row>
        <row r="57">
          <cell r="B57" t="str">
            <v>BD0040P</v>
          </cell>
          <cell r="C57" t="str">
            <v>Trường Tiểu Học Vĩnh Lộc 1</v>
          </cell>
          <cell r="D57">
            <v>1845</v>
          </cell>
        </row>
        <row r="58">
          <cell r="B58" t="str">
            <v>BD0041P</v>
          </cell>
          <cell r="C58" t="str">
            <v>Trường Tiểu Học Vĩnh Lộc 2</v>
          </cell>
          <cell r="D58">
            <v>2473</v>
          </cell>
        </row>
        <row r="59">
          <cell r="B59" t="str">
            <v>BD0042P</v>
          </cell>
          <cell r="C59" t="str">
            <v>Trường Tiểu Học Vĩnh Lộc A</v>
          </cell>
          <cell r="D59">
            <v>2995</v>
          </cell>
        </row>
        <row r="60">
          <cell r="B60" t="str">
            <v>BD0043P</v>
          </cell>
          <cell r="C60" t="str">
            <v>Trường Tiểu Học Vĩnh Lộc B</v>
          </cell>
          <cell r="D60">
            <v>1449</v>
          </cell>
        </row>
        <row r="61">
          <cell r="B61" t="str">
            <v>BD0044P</v>
          </cell>
          <cell r="C61" t="str">
            <v>Trung tâm hỗ trợ phát triển giáo dục hòa nhập Bình Chánh</v>
          </cell>
          <cell r="D61">
            <v>46</v>
          </cell>
        </row>
        <row r="62">
          <cell r="B62" t="str">
            <v>BD0045P</v>
          </cell>
          <cell r="C62" t="str">
            <v>Trường TH Lại Hùng Cường</v>
          </cell>
          <cell r="D62">
            <v>1266</v>
          </cell>
        </row>
        <row r="63">
          <cell r="B63" t="str">
            <v>BD0048P</v>
          </cell>
          <cell r="C63" t="str">
            <v>Trường Tiểu học Trần Quốc Toản</v>
          </cell>
          <cell r="D63">
            <v>2129</v>
          </cell>
        </row>
        <row r="64">
          <cell r="B64" t="str">
            <v>BD0052P</v>
          </cell>
          <cell r="C64" t="str">
            <v>Trường Tiểu học Phạm Hùng</v>
          </cell>
          <cell r="D64">
            <v>1066</v>
          </cell>
        </row>
        <row r="65">
          <cell r="B65" t="str">
            <v>BD0053P</v>
          </cell>
          <cell r="C65" t="str">
            <v>Trường Quốc tế Anh Việt - TP. Hồ Chí Minh</v>
          </cell>
          <cell r="D65">
            <v>395</v>
          </cell>
        </row>
        <row r="66">
          <cell r="B66" t="str">
            <v>BD0056P</v>
          </cell>
          <cell r="C66" t="str">
            <v>Trường Tiểu Học An Phú Tây 2</v>
          </cell>
          <cell r="D66">
            <v>895</v>
          </cell>
        </row>
        <row r="67">
          <cell r="B67" t="str">
            <v>BD0057P</v>
          </cell>
          <cell r="C67" t="str">
            <v>Trường Tiểu Học Phong Phú 2</v>
          </cell>
          <cell r="D67">
            <v>761</v>
          </cell>
        </row>
        <row r="68">
          <cell r="B68" t="str">
            <v>BD0058P</v>
          </cell>
          <cell r="C68" t="str">
            <v>Trường THCS Võ Văn Vân</v>
          </cell>
          <cell r="D68">
            <v>1378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ổng hop"/>
      <sheetName val="chitiet"/>
      <sheetName val="chitiet (2)"/>
      <sheetName val="Sheet1"/>
    </sheetNames>
    <sheetDataSet>
      <sheetData sheetId="0"/>
      <sheetData sheetId="1">
        <row r="5">
          <cell r="B5" t="str">
            <v>TT Giáo dục thường xuyên huyện Bình Chánh</v>
          </cell>
          <cell r="C5" t="str">
            <v>BD0046P</v>
          </cell>
          <cell r="D5" t="str">
            <v>Sở</v>
          </cell>
          <cell r="E5">
            <v>283</v>
          </cell>
          <cell r="F5">
            <v>0</v>
          </cell>
          <cell r="I5">
            <v>0</v>
          </cell>
          <cell r="J5">
            <v>219</v>
          </cell>
          <cell r="K5">
            <v>0</v>
          </cell>
        </row>
        <row r="6">
          <cell r="B6" t="str">
            <v>Trường THPT Tân Túc</v>
          </cell>
          <cell r="C6" t="str">
            <v>BD0047P</v>
          </cell>
          <cell r="D6" t="str">
            <v>Sở</v>
          </cell>
          <cell r="E6">
            <v>1500</v>
          </cell>
          <cell r="F6">
            <v>0</v>
          </cell>
          <cell r="I6">
            <v>0</v>
          </cell>
          <cell r="J6">
            <v>1282</v>
          </cell>
          <cell r="K6">
            <v>0</v>
          </cell>
        </row>
        <row r="7">
          <cell r="B7" t="str">
            <v>Trường THPT Vĩnh Lộc B</v>
          </cell>
          <cell r="C7" t="str">
            <v>BD0049P</v>
          </cell>
          <cell r="D7" t="str">
            <v>Sở</v>
          </cell>
          <cell r="E7">
            <v>1017</v>
          </cell>
          <cell r="F7">
            <v>0</v>
          </cell>
          <cell r="I7">
            <v>0</v>
          </cell>
          <cell r="J7">
            <v>1017</v>
          </cell>
          <cell r="K7">
            <v>0</v>
          </cell>
        </row>
        <row r="8">
          <cell r="B8" t="str">
            <v>Trường trung cấp nghề Trần Đại Nghĩa</v>
          </cell>
          <cell r="C8" t="str">
            <v>BD0050P</v>
          </cell>
          <cell r="D8" t="str">
            <v>Sở</v>
          </cell>
          <cell r="E8">
            <v>202</v>
          </cell>
          <cell r="F8">
            <v>-1</v>
          </cell>
          <cell r="I8">
            <v>-1</v>
          </cell>
          <cell r="J8">
            <v>201</v>
          </cell>
          <cell r="K8">
            <v>0</v>
          </cell>
        </row>
        <row r="9">
          <cell r="B9" t="str">
            <v>Trường Cao Đẳng Nghề Việt Mỹ</v>
          </cell>
          <cell r="C9" t="str">
            <v>BD0051P</v>
          </cell>
          <cell r="D9" t="str">
            <v>Sở</v>
          </cell>
          <cell r="E9">
            <v>300</v>
          </cell>
          <cell r="F9">
            <v>0</v>
          </cell>
          <cell r="I9">
            <v>0</v>
          </cell>
          <cell r="J9">
            <v>283</v>
          </cell>
          <cell r="K9">
            <v>0</v>
          </cell>
        </row>
        <row r="10">
          <cell r="B10" t="str">
            <v>Trường THPT Lê Minh Xuân</v>
          </cell>
          <cell r="C10" t="str">
            <v>BD0054P</v>
          </cell>
          <cell r="D10" t="str">
            <v>Sở</v>
          </cell>
          <cell r="E10">
            <v>1945</v>
          </cell>
          <cell r="F10">
            <v>0</v>
          </cell>
          <cell r="I10">
            <v>0</v>
          </cell>
          <cell r="J10">
            <v>1713</v>
          </cell>
          <cell r="K10">
            <v>0</v>
          </cell>
        </row>
        <row r="11">
          <cell r="B11" t="str">
            <v>Trường THPT Bình Chánh</v>
          </cell>
          <cell r="C11" t="str">
            <v>BD0055P</v>
          </cell>
          <cell r="D11" t="str">
            <v>Sở</v>
          </cell>
          <cell r="E11">
            <v>1326</v>
          </cell>
          <cell r="F11">
            <v>0</v>
          </cell>
          <cell r="I11">
            <v>0</v>
          </cell>
          <cell r="J11">
            <v>1183</v>
          </cell>
          <cell r="K11">
            <v>0</v>
          </cell>
        </row>
        <row r="12">
          <cell r="B12" t="str">
            <v>Trường THPT năng khiếu TDTT huyện Bình Chánh</v>
          </cell>
          <cell r="C12" t="str">
            <v>BD0059P</v>
          </cell>
          <cell r="D12" t="str">
            <v>Sở</v>
          </cell>
          <cell r="E12">
            <v>150</v>
          </cell>
          <cell r="F12">
            <v>0</v>
          </cell>
          <cell r="I12">
            <v>0</v>
          </cell>
          <cell r="J12">
            <v>101</v>
          </cell>
          <cell r="K12">
            <v>0</v>
          </cell>
        </row>
        <row r="13">
          <cell r="B13" t="str">
            <v>Trường THCS Đa Phước</v>
          </cell>
          <cell r="C13" t="str">
            <v>BD0001P</v>
          </cell>
          <cell r="D13" t="str">
            <v>Phòng</v>
          </cell>
          <cell r="E13">
            <v>1085</v>
          </cell>
          <cell r="F13">
            <v>1</v>
          </cell>
          <cell r="I13">
            <v>1</v>
          </cell>
          <cell r="J13">
            <v>839</v>
          </cell>
          <cell r="K13">
            <v>3</v>
          </cell>
        </row>
        <row r="14">
          <cell r="B14" t="str">
            <v>Trường THCS Bình Chánh</v>
          </cell>
          <cell r="C14" t="str">
            <v>BD0002P</v>
          </cell>
          <cell r="D14" t="str">
            <v>Phòng</v>
          </cell>
          <cell r="E14">
            <v>1555</v>
          </cell>
          <cell r="F14">
            <v>0</v>
          </cell>
          <cell r="I14">
            <v>0</v>
          </cell>
          <cell r="J14">
            <v>1398</v>
          </cell>
          <cell r="K14">
            <v>0</v>
          </cell>
        </row>
        <row r="15">
          <cell r="B15" t="str">
            <v>Trường THCS Gò Xoài</v>
          </cell>
          <cell r="C15" t="str">
            <v>BD0003P</v>
          </cell>
          <cell r="D15" t="str">
            <v>Phòng</v>
          </cell>
          <cell r="E15">
            <v>459</v>
          </cell>
          <cell r="F15">
            <v>3</v>
          </cell>
          <cell r="I15">
            <v>3</v>
          </cell>
          <cell r="J15">
            <v>374</v>
          </cell>
          <cell r="K15">
            <v>33</v>
          </cell>
        </row>
        <row r="16">
          <cell r="B16" t="str">
            <v>Trường THCS Hưng Long</v>
          </cell>
          <cell r="C16" t="str">
            <v>BD0004P</v>
          </cell>
          <cell r="D16" t="str">
            <v>Phòng</v>
          </cell>
          <cell r="E16">
            <v>1275</v>
          </cell>
          <cell r="F16">
            <v>0</v>
          </cell>
          <cell r="I16">
            <v>0</v>
          </cell>
          <cell r="J16">
            <v>1056</v>
          </cell>
          <cell r="K16">
            <v>121</v>
          </cell>
        </row>
        <row r="17">
          <cell r="B17" t="str">
            <v>Trường THCS Lê Minh Xuân</v>
          </cell>
          <cell r="C17" t="str">
            <v>BD0005P</v>
          </cell>
          <cell r="D17" t="str">
            <v>Phòng</v>
          </cell>
          <cell r="E17">
            <v>1246</v>
          </cell>
          <cell r="F17">
            <v>0</v>
          </cell>
          <cell r="I17">
            <v>0</v>
          </cell>
          <cell r="J17">
            <v>1139</v>
          </cell>
          <cell r="K17">
            <v>61</v>
          </cell>
        </row>
        <row r="18">
          <cell r="B18" t="str">
            <v>Trường THCS Nguyễn Thái Bình</v>
          </cell>
          <cell r="C18" t="str">
            <v>BD0006P</v>
          </cell>
          <cell r="D18" t="str">
            <v>Phòng</v>
          </cell>
          <cell r="E18">
            <v>1380</v>
          </cell>
          <cell r="F18">
            <v>0</v>
          </cell>
          <cell r="I18">
            <v>0</v>
          </cell>
          <cell r="J18">
            <v>1229</v>
          </cell>
          <cell r="K18">
            <v>43</v>
          </cell>
        </row>
        <row r="19">
          <cell r="B19" t="str">
            <v>Trường THCS Đồng Đen</v>
          </cell>
          <cell r="C19" t="str">
            <v>BD0007P</v>
          </cell>
          <cell r="D19" t="str">
            <v>Phòng</v>
          </cell>
          <cell r="E19">
            <v>1537</v>
          </cell>
          <cell r="F19">
            <v>0</v>
          </cell>
          <cell r="I19">
            <v>0</v>
          </cell>
          <cell r="J19">
            <v>1454</v>
          </cell>
          <cell r="K19">
            <v>0</v>
          </cell>
        </row>
        <row r="20">
          <cell r="B20" t="str">
            <v>Trường THCS Nguyễn Văn Linh</v>
          </cell>
          <cell r="C20" t="str">
            <v>BD0008P</v>
          </cell>
          <cell r="D20" t="str">
            <v>Phòng</v>
          </cell>
          <cell r="E20">
            <v>1201</v>
          </cell>
          <cell r="F20">
            <v>0</v>
          </cell>
          <cell r="I20">
            <v>0</v>
          </cell>
          <cell r="J20">
            <v>1111</v>
          </cell>
          <cell r="K20">
            <v>90</v>
          </cell>
        </row>
        <row r="21">
          <cell r="B21" t="str">
            <v>Trường THCS Phạm Văn Hai</v>
          </cell>
          <cell r="C21" t="str">
            <v>BD0009P</v>
          </cell>
          <cell r="D21" t="str">
            <v>Phòng</v>
          </cell>
          <cell r="E21">
            <v>1220</v>
          </cell>
          <cell r="F21">
            <v>0</v>
          </cell>
          <cell r="I21">
            <v>0</v>
          </cell>
          <cell r="J21">
            <v>1077</v>
          </cell>
          <cell r="K21">
            <v>0</v>
          </cell>
        </row>
        <row r="22">
          <cell r="B22" t="str">
            <v>Trường THCS Phong Phú</v>
          </cell>
          <cell r="C22" t="str">
            <v>BD0010P</v>
          </cell>
          <cell r="D22" t="str">
            <v>Phòng</v>
          </cell>
          <cell r="E22">
            <v>1147</v>
          </cell>
          <cell r="F22">
            <v>0</v>
          </cell>
          <cell r="I22">
            <v>0</v>
          </cell>
          <cell r="J22">
            <v>951</v>
          </cell>
          <cell r="K22">
            <v>196</v>
          </cell>
        </row>
        <row r="23">
          <cell r="B23" t="str">
            <v>Trường THCS Qui Đức</v>
          </cell>
          <cell r="C23" t="str">
            <v>BD0011P</v>
          </cell>
          <cell r="D23" t="str">
            <v>Phòng</v>
          </cell>
          <cell r="E23">
            <v>712</v>
          </cell>
          <cell r="F23">
            <v>-9</v>
          </cell>
          <cell r="I23">
            <v>-9</v>
          </cell>
          <cell r="J23">
            <v>423</v>
          </cell>
          <cell r="K23">
            <v>280</v>
          </cell>
        </row>
        <row r="24">
          <cell r="B24" t="str">
            <v>Trường THCS Tân Kiên</v>
          </cell>
          <cell r="C24" t="str">
            <v>BD0012P</v>
          </cell>
          <cell r="D24" t="str">
            <v>Phòng</v>
          </cell>
          <cell r="E24">
            <v>1213</v>
          </cell>
          <cell r="F24">
            <v>0</v>
          </cell>
          <cell r="I24">
            <v>0</v>
          </cell>
          <cell r="J24">
            <v>1110</v>
          </cell>
          <cell r="K24">
            <v>103</v>
          </cell>
        </row>
        <row r="25">
          <cell r="B25" t="str">
            <v>Trường THCS Tân Nhựt</v>
          </cell>
          <cell r="C25" t="str">
            <v>BD0013P</v>
          </cell>
          <cell r="D25" t="str">
            <v>Phòng</v>
          </cell>
          <cell r="E25">
            <v>1153</v>
          </cell>
          <cell r="F25">
            <v>0</v>
          </cell>
          <cell r="I25">
            <v>0</v>
          </cell>
          <cell r="J25">
            <v>964</v>
          </cell>
          <cell r="K25">
            <v>188</v>
          </cell>
        </row>
        <row r="26">
          <cell r="B26" t="str">
            <v>Trường THCS Tân Quý Tây</v>
          </cell>
          <cell r="C26" t="str">
            <v>BD0014P</v>
          </cell>
          <cell r="D26" t="str">
            <v>Phòng</v>
          </cell>
          <cell r="E26">
            <v>1131</v>
          </cell>
          <cell r="F26">
            <v>0</v>
          </cell>
          <cell r="I26">
            <v>0</v>
          </cell>
          <cell r="J26">
            <v>928</v>
          </cell>
          <cell r="K26">
            <v>203</v>
          </cell>
        </row>
        <row r="27">
          <cell r="B27" t="str">
            <v>Trường THCS Tân Túc</v>
          </cell>
          <cell r="C27" t="str">
            <v>BD0015P</v>
          </cell>
          <cell r="D27" t="str">
            <v>Phòng</v>
          </cell>
          <cell r="E27">
            <v>1674</v>
          </cell>
          <cell r="F27">
            <v>0</v>
          </cell>
          <cell r="I27">
            <v>0</v>
          </cell>
          <cell r="J27">
            <v>1537</v>
          </cell>
          <cell r="K27">
            <v>130</v>
          </cell>
        </row>
        <row r="28">
          <cell r="B28" t="str">
            <v>Trường THCS Vĩnh Lộc A</v>
          </cell>
          <cell r="C28" t="str">
            <v>BD0016P</v>
          </cell>
          <cell r="D28" t="str">
            <v>Phòng</v>
          </cell>
          <cell r="E28">
            <v>2098</v>
          </cell>
          <cell r="F28">
            <v>0</v>
          </cell>
          <cell r="I28">
            <v>0</v>
          </cell>
          <cell r="J28">
            <v>2055</v>
          </cell>
          <cell r="K28">
            <v>43</v>
          </cell>
        </row>
        <row r="29">
          <cell r="B29" t="str">
            <v>Trường THCS Vĩnh Lộc B</v>
          </cell>
          <cell r="C29" t="str">
            <v>BD0017P</v>
          </cell>
          <cell r="D29" t="str">
            <v>Phòng</v>
          </cell>
          <cell r="E29">
            <v>1764</v>
          </cell>
          <cell r="F29">
            <v>6</v>
          </cell>
          <cell r="I29">
            <v>6</v>
          </cell>
          <cell r="J29">
            <v>1764</v>
          </cell>
          <cell r="K29">
            <v>0</v>
          </cell>
        </row>
        <row r="30">
          <cell r="B30" t="str">
            <v>Trường Tiểu Học  Lê Minh Xuân 3</v>
          </cell>
          <cell r="C30" t="str">
            <v>BD0019P</v>
          </cell>
          <cell r="D30" t="str">
            <v>Phòng</v>
          </cell>
          <cell r="E30">
            <v>580</v>
          </cell>
          <cell r="F30">
            <v>0</v>
          </cell>
          <cell r="I30">
            <v>0</v>
          </cell>
          <cell r="J30">
            <v>476</v>
          </cell>
          <cell r="K30">
            <v>72</v>
          </cell>
        </row>
        <row r="31">
          <cell r="B31" t="str">
            <v>Trường Tiểu Học An Hạ</v>
          </cell>
          <cell r="C31" t="str">
            <v>BD0020P</v>
          </cell>
          <cell r="D31" t="str">
            <v>Phòng</v>
          </cell>
          <cell r="E31">
            <v>996</v>
          </cell>
          <cell r="F31">
            <v>0</v>
          </cell>
          <cell r="I31">
            <v>0</v>
          </cell>
          <cell r="J31">
            <v>844</v>
          </cell>
          <cell r="K31">
            <v>37</v>
          </cell>
        </row>
        <row r="32">
          <cell r="B32" t="str">
            <v>Trường Tiểu Học An Phú Tây</v>
          </cell>
          <cell r="C32" t="str">
            <v>BD0021P</v>
          </cell>
          <cell r="D32" t="str">
            <v>Phòng</v>
          </cell>
          <cell r="E32">
            <v>987</v>
          </cell>
          <cell r="F32">
            <v>0</v>
          </cell>
          <cell r="I32">
            <v>0</v>
          </cell>
          <cell r="J32">
            <v>950</v>
          </cell>
          <cell r="K32">
            <v>0</v>
          </cell>
        </row>
        <row r="33">
          <cell r="B33" t="str">
            <v>Trường Tiểu Học Bình Chánh</v>
          </cell>
          <cell r="C33" t="str">
            <v>BD0022P</v>
          </cell>
          <cell r="D33" t="str">
            <v>Phòng</v>
          </cell>
          <cell r="E33">
            <v>1301</v>
          </cell>
          <cell r="F33">
            <v>0</v>
          </cell>
          <cell r="I33">
            <v>0</v>
          </cell>
          <cell r="J33">
            <v>1218</v>
          </cell>
          <cell r="K33">
            <v>0</v>
          </cell>
        </row>
        <row r="34">
          <cell r="B34" t="str">
            <v>Trường Tiểu Học Bình Hưng</v>
          </cell>
          <cell r="C34" t="str">
            <v>BD0023P</v>
          </cell>
          <cell r="D34" t="str">
            <v>Phòng</v>
          </cell>
          <cell r="E34">
            <v>988</v>
          </cell>
          <cell r="F34">
            <v>0</v>
          </cell>
          <cell r="I34">
            <v>0</v>
          </cell>
          <cell r="J34">
            <v>856</v>
          </cell>
          <cell r="K34">
            <v>0</v>
          </cell>
        </row>
        <row r="35">
          <cell r="B35" t="str">
            <v>Trường Tiểu Học Bình Lợi</v>
          </cell>
          <cell r="C35" t="str">
            <v>BD0024P</v>
          </cell>
          <cell r="D35" t="str">
            <v>Phòng</v>
          </cell>
          <cell r="E35">
            <v>633</v>
          </cell>
          <cell r="F35">
            <v>0</v>
          </cell>
          <cell r="I35">
            <v>0</v>
          </cell>
          <cell r="J35">
            <v>545</v>
          </cell>
          <cell r="K35">
            <v>0</v>
          </cell>
        </row>
        <row r="36">
          <cell r="B36" t="str">
            <v>Trường Tiểu Học Cầu Xáng</v>
          </cell>
          <cell r="C36" t="str">
            <v>BD0025P</v>
          </cell>
          <cell r="D36" t="str">
            <v>Phòng</v>
          </cell>
          <cell r="E36">
            <v>1011</v>
          </cell>
          <cell r="F36">
            <v>0</v>
          </cell>
          <cell r="I36">
            <v>0</v>
          </cell>
          <cell r="J36">
            <v>931</v>
          </cell>
          <cell r="K36">
            <v>0</v>
          </cell>
        </row>
        <row r="37">
          <cell r="B37" t="str">
            <v>Trường Tiểu Học Hưng Long</v>
          </cell>
          <cell r="C37" t="str">
            <v>BD0026P</v>
          </cell>
          <cell r="D37" t="str">
            <v>Phòng</v>
          </cell>
          <cell r="E37">
            <v>1717</v>
          </cell>
          <cell r="F37">
            <v>0</v>
          </cell>
          <cell r="I37">
            <v>0</v>
          </cell>
          <cell r="J37">
            <v>1583</v>
          </cell>
          <cell r="K37">
            <v>0</v>
          </cell>
        </row>
        <row r="38">
          <cell r="B38" t="str">
            <v>Trường Tiểu Học Lê Minh Xuân 2</v>
          </cell>
          <cell r="C38" t="str">
            <v>BD0027P</v>
          </cell>
          <cell r="D38" t="str">
            <v>Phòng</v>
          </cell>
          <cell r="E38">
            <v>744</v>
          </cell>
          <cell r="F38">
            <v>0</v>
          </cell>
          <cell r="I38">
            <v>0</v>
          </cell>
          <cell r="J38">
            <v>618</v>
          </cell>
          <cell r="K38">
            <v>0</v>
          </cell>
        </row>
        <row r="39">
          <cell r="B39" t="str">
            <v>Trường Tiểu Học Nguyễn Văn Trân</v>
          </cell>
          <cell r="C39" t="str">
            <v>BD0028P</v>
          </cell>
          <cell r="D39" t="str">
            <v>Phòng</v>
          </cell>
          <cell r="E39">
            <v>1049</v>
          </cell>
          <cell r="F39">
            <v>0</v>
          </cell>
          <cell r="I39">
            <v>0</v>
          </cell>
          <cell r="J39">
            <v>780</v>
          </cell>
          <cell r="K39">
            <v>0</v>
          </cell>
        </row>
        <row r="40">
          <cell r="B40" t="str">
            <v>Trường Tiểu Học Phạm Văn Hai</v>
          </cell>
          <cell r="C40" t="str">
            <v>BD0029P</v>
          </cell>
          <cell r="D40" t="str">
            <v>Phòng</v>
          </cell>
          <cell r="E40">
            <v>1513</v>
          </cell>
          <cell r="F40">
            <v>0</v>
          </cell>
          <cell r="I40">
            <v>0</v>
          </cell>
          <cell r="J40">
            <v>1265</v>
          </cell>
          <cell r="K40">
            <v>0</v>
          </cell>
        </row>
        <row r="41">
          <cell r="B41" t="str">
            <v>Trường Tiểu Học Phong Phú</v>
          </cell>
          <cell r="C41" t="str">
            <v>BD0030P</v>
          </cell>
          <cell r="D41" t="str">
            <v>Phòng</v>
          </cell>
          <cell r="E41">
            <v>951</v>
          </cell>
          <cell r="F41">
            <v>37</v>
          </cell>
          <cell r="I41">
            <v>37</v>
          </cell>
          <cell r="J41">
            <v>874</v>
          </cell>
          <cell r="K41">
            <v>0</v>
          </cell>
        </row>
        <row r="42">
          <cell r="B42" t="str">
            <v>Trường Tiểu Học Qui Đức</v>
          </cell>
          <cell r="C42" t="str">
            <v>BD0031P</v>
          </cell>
          <cell r="D42" t="str">
            <v>Phòng</v>
          </cell>
          <cell r="E42">
            <v>1152</v>
          </cell>
          <cell r="F42">
            <v>0</v>
          </cell>
          <cell r="I42">
            <v>0</v>
          </cell>
          <cell r="J42">
            <v>858</v>
          </cell>
          <cell r="K42">
            <v>294</v>
          </cell>
        </row>
        <row r="43">
          <cell r="B43" t="str">
            <v>Trường Tiểu Học Tân Kiên</v>
          </cell>
          <cell r="C43" t="str">
            <v>BD0032P</v>
          </cell>
          <cell r="D43" t="str">
            <v>Phòng</v>
          </cell>
          <cell r="E43">
            <v>2394</v>
          </cell>
          <cell r="F43">
            <v>-1</v>
          </cell>
          <cell r="I43">
            <v>-1</v>
          </cell>
          <cell r="J43">
            <v>2314</v>
          </cell>
          <cell r="K43">
            <v>79</v>
          </cell>
        </row>
        <row r="44">
          <cell r="B44" t="str">
            <v>Trường Tiểu Học Tân Nhựt</v>
          </cell>
          <cell r="C44" t="str">
            <v>BD0033P</v>
          </cell>
          <cell r="D44" t="str">
            <v>Phòng</v>
          </cell>
          <cell r="E44">
            <v>1055</v>
          </cell>
          <cell r="F44">
            <v>1</v>
          </cell>
          <cell r="I44">
            <v>1</v>
          </cell>
          <cell r="J44">
            <v>896</v>
          </cell>
          <cell r="K44">
            <v>0</v>
          </cell>
        </row>
        <row r="45">
          <cell r="B45" t="str">
            <v>Trường Tiểu Học Tân Nhựt 6</v>
          </cell>
          <cell r="C45" t="str">
            <v>BD0034P</v>
          </cell>
          <cell r="D45" t="str">
            <v>Phòng</v>
          </cell>
          <cell r="E45">
            <v>771</v>
          </cell>
          <cell r="F45">
            <v>0</v>
          </cell>
          <cell r="I45">
            <v>0</v>
          </cell>
          <cell r="J45">
            <v>693</v>
          </cell>
          <cell r="K45">
            <v>0</v>
          </cell>
        </row>
        <row r="46">
          <cell r="B46" t="str">
            <v>Trường Tiểu Học Tân Quý Tây</v>
          </cell>
          <cell r="C46" t="str">
            <v>BD0035P</v>
          </cell>
          <cell r="D46" t="str">
            <v>Phòng</v>
          </cell>
          <cell r="E46">
            <v>1070</v>
          </cell>
          <cell r="F46">
            <v>0</v>
          </cell>
          <cell r="I46">
            <v>0</v>
          </cell>
          <cell r="J46">
            <v>878</v>
          </cell>
          <cell r="K46">
            <v>0</v>
          </cell>
        </row>
        <row r="47">
          <cell r="B47" t="str">
            <v>Trường Tiểu Học Tân Quý Tây 3</v>
          </cell>
          <cell r="C47" t="str">
            <v>BD0036P</v>
          </cell>
          <cell r="D47" t="str">
            <v>Phòng</v>
          </cell>
          <cell r="E47">
            <v>752</v>
          </cell>
          <cell r="F47">
            <v>0</v>
          </cell>
          <cell r="I47">
            <v>0</v>
          </cell>
          <cell r="J47">
            <v>724</v>
          </cell>
          <cell r="K47">
            <v>28</v>
          </cell>
        </row>
        <row r="48">
          <cell r="B48" t="str">
            <v>Trường Tiểu Học Tân Túc</v>
          </cell>
          <cell r="C48" t="str">
            <v>BD0037P</v>
          </cell>
          <cell r="D48" t="str">
            <v>Phòng</v>
          </cell>
          <cell r="E48">
            <v>1732</v>
          </cell>
          <cell r="F48">
            <v>8</v>
          </cell>
          <cell r="I48">
            <v>8</v>
          </cell>
          <cell r="J48">
            <v>1680</v>
          </cell>
          <cell r="K48">
            <v>52</v>
          </cell>
        </row>
        <row r="49">
          <cell r="B49" t="str">
            <v>Trường Tiểu Học Trần Nhân Tôn</v>
          </cell>
          <cell r="C49" t="str">
            <v>BD0038P</v>
          </cell>
          <cell r="D49" t="str">
            <v>Phòng</v>
          </cell>
          <cell r="E49">
            <v>840</v>
          </cell>
          <cell r="F49">
            <v>0</v>
          </cell>
          <cell r="I49">
            <v>0</v>
          </cell>
          <cell r="J49">
            <v>800</v>
          </cell>
          <cell r="K49">
            <v>0</v>
          </cell>
        </row>
        <row r="50">
          <cell r="B50" t="str">
            <v>Trường Tiểu học Võ Văn Vân</v>
          </cell>
          <cell r="C50" t="str">
            <v>BD0039P</v>
          </cell>
          <cell r="D50" t="str">
            <v>Phòng</v>
          </cell>
          <cell r="E50">
            <v>1622</v>
          </cell>
          <cell r="F50">
            <v>16</v>
          </cell>
          <cell r="I50">
            <v>16</v>
          </cell>
          <cell r="J50">
            <v>1420</v>
          </cell>
          <cell r="K50">
            <v>36</v>
          </cell>
        </row>
        <row r="51">
          <cell r="B51" t="str">
            <v>Trường Tiểu Học Vĩnh Lộc 1</v>
          </cell>
          <cell r="C51" t="str">
            <v>BD0040P</v>
          </cell>
          <cell r="D51" t="str">
            <v>Phòng</v>
          </cell>
          <cell r="E51">
            <v>1886</v>
          </cell>
          <cell r="F51">
            <v>7</v>
          </cell>
          <cell r="I51">
            <v>7</v>
          </cell>
          <cell r="J51">
            <v>1845</v>
          </cell>
          <cell r="K51">
            <v>41</v>
          </cell>
        </row>
        <row r="52">
          <cell r="B52" t="str">
            <v>Trường Tiểu Học Vĩnh Lộc 2</v>
          </cell>
          <cell r="C52" t="str">
            <v>BD0041P</v>
          </cell>
          <cell r="D52" t="str">
            <v>Phòng</v>
          </cell>
          <cell r="E52">
            <v>2473</v>
          </cell>
          <cell r="F52">
            <v>0</v>
          </cell>
          <cell r="I52">
            <v>0</v>
          </cell>
          <cell r="J52">
            <v>2473</v>
          </cell>
          <cell r="K52">
            <v>0</v>
          </cell>
        </row>
        <row r="53">
          <cell r="B53" t="str">
            <v>Trường Tiểu Học Vĩnh Lộc A</v>
          </cell>
          <cell r="C53" t="str">
            <v>BD0042P</v>
          </cell>
          <cell r="D53" t="str">
            <v>Phòng</v>
          </cell>
          <cell r="E53">
            <v>2995</v>
          </cell>
          <cell r="F53">
            <v>0</v>
          </cell>
          <cell r="I53">
            <v>0</v>
          </cell>
          <cell r="J53">
            <v>2995</v>
          </cell>
          <cell r="K53">
            <v>0</v>
          </cell>
        </row>
        <row r="54">
          <cell r="B54" t="str">
            <v>Trường Tiểu Học Vĩnh Lộc B</v>
          </cell>
          <cell r="C54" t="str">
            <v>BD0043P</v>
          </cell>
          <cell r="D54" t="str">
            <v>Phòng</v>
          </cell>
          <cell r="E54">
            <v>1484</v>
          </cell>
          <cell r="F54">
            <v>0</v>
          </cell>
          <cell r="I54">
            <v>0</v>
          </cell>
          <cell r="J54">
            <v>1442</v>
          </cell>
          <cell r="K54">
            <v>0</v>
          </cell>
        </row>
        <row r="55">
          <cell r="B55" t="str">
            <v>Trung tâm hỗ trợ phát triển giáo dục hòa nhập Bình Chánh</v>
          </cell>
          <cell r="C55" t="str">
            <v>BD0044P</v>
          </cell>
          <cell r="D55" t="str">
            <v>Phòng</v>
          </cell>
          <cell r="E55">
            <v>130</v>
          </cell>
          <cell r="F55">
            <v>0</v>
          </cell>
          <cell r="I55">
            <v>0</v>
          </cell>
          <cell r="J55">
            <v>46</v>
          </cell>
          <cell r="K55">
            <v>0</v>
          </cell>
        </row>
        <row r="56">
          <cell r="B56" t="str">
            <v>Trường TH Lại Hùng Cường</v>
          </cell>
          <cell r="C56" t="str">
            <v>BD0045P</v>
          </cell>
          <cell r="D56" t="str">
            <v>Phòng</v>
          </cell>
          <cell r="E56">
            <v>1283</v>
          </cell>
          <cell r="F56">
            <v>1</v>
          </cell>
          <cell r="I56">
            <v>1</v>
          </cell>
          <cell r="J56">
            <v>1266</v>
          </cell>
          <cell r="K56">
            <v>17</v>
          </cell>
        </row>
        <row r="57">
          <cell r="B57" t="str">
            <v>Trường Tiểu học Trần Quốc Toản</v>
          </cell>
          <cell r="C57" t="str">
            <v>BD0048P</v>
          </cell>
          <cell r="D57" t="str">
            <v>Phòng</v>
          </cell>
          <cell r="E57">
            <v>2170</v>
          </cell>
          <cell r="F57">
            <v>0</v>
          </cell>
          <cell r="I57">
            <v>0</v>
          </cell>
          <cell r="J57">
            <v>2129</v>
          </cell>
          <cell r="K57">
            <v>0</v>
          </cell>
        </row>
        <row r="58">
          <cell r="B58" t="str">
            <v>Trường Tiểu học Phạm Hùng</v>
          </cell>
          <cell r="C58" t="str">
            <v>BD0052P</v>
          </cell>
          <cell r="D58" t="str">
            <v>Phòng</v>
          </cell>
          <cell r="E58">
            <v>1156</v>
          </cell>
          <cell r="F58">
            <v>6</v>
          </cell>
          <cell r="I58">
            <v>6</v>
          </cell>
          <cell r="J58">
            <v>1066</v>
          </cell>
          <cell r="K58">
            <v>0</v>
          </cell>
        </row>
        <row r="59">
          <cell r="B59" t="str">
            <v>Trường Quốc tế Anh Việt - TP. Hồ Chí Minh</v>
          </cell>
          <cell r="C59" t="str">
            <v>BD0053P</v>
          </cell>
          <cell r="D59" t="str">
            <v>Phòng</v>
          </cell>
          <cell r="E59">
            <v>395</v>
          </cell>
          <cell r="F59">
            <v>0</v>
          </cell>
          <cell r="I59">
            <v>0</v>
          </cell>
          <cell r="J59">
            <v>395</v>
          </cell>
          <cell r="K59">
            <v>0</v>
          </cell>
        </row>
        <row r="60">
          <cell r="B60" t="str">
            <v>Trường Tiểu Học An Phú Tây 2</v>
          </cell>
          <cell r="C60" t="str">
            <v>BD0056P</v>
          </cell>
          <cell r="D60" t="str">
            <v>Phòng</v>
          </cell>
          <cell r="E60">
            <v>914</v>
          </cell>
          <cell r="F60">
            <v>10</v>
          </cell>
          <cell r="I60">
            <v>10</v>
          </cell>
          <cell r="J60">
            <v>895</v>
          </cell>
          <cell r="K60">
            <v>18</v>
          </cell>
        </row>
        <row r="61">
          <cell r="B61" t="str">
            <v>Trường Tiểu Học Phong Phú 2</v>
          </cell>
          <cell r="C61" t="str">
            <v>BD0057P</v>
          </cell>
          <cell r="D61" t="str">
            <v>Phòng</v>
          </cell>
          <cell r="E61">
            <v>815</v>
          </cell>
          <cell r="F61">
            <v>0</v>
          </cell>
          <cell r="I61">
            <v>0</v>
          </cell>
          <cell r="J61">
            <v>761</v>
          </cell>
          <cell r="K61">
            <v>21</v>
          </cell>
        </row>
        <row r="62">
          <cell r="B62" t="str">
            <v>Trường THCS Võ Văn Vân</v>
          </cell>
          <cell r="C62" t="str">
            <v>BD0058P</v>
          </cell>
          <cell r="D62" t="str">
            <v>Phòng</v>
          </cell>
          <cell r="E62">
            <v>1378</v>
          </cell>
          <cell r="F62">
            <v>1</v>
          </cell>
          <cell r="I62">
            <v>1</v>
          </cell>
          <cell r="J62">
            <v>1378</v>
          </cell>
          <cell r="K6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topLeftCell="A19" workbookViewId="0">
      <selection activeCell="H26" sqref="H26"/>
    </sheetView>
  </sheetViews>
  <sheetFormatPr defaultRowHeight="15"/>
  <cols>
    <col min="1" max="1" width="5.42578125" customWidth="1"/>
    <col min="2" max="2" width="25.42578125" style="1" customWidth="1"/>
    <col min="3" max="3" width="27.28515625" customWidth="1"/>
    <col min="4" max="4" width="27.28515625" style="1" customWidth="1"/>
    <col min="5" max="5" width="12" customWidth="1"/>
    <col min="6" max="9" width="9.140625" style="1"/>
  </cols>
  <sheetData>
    <row r="1" spans="1:12" ht="18.75">
      <c r="A1" s="45" t="s">
        <v>66</v>
      </c>
      <c r="D1" s="45"/>
      <c r="E1" s="53"/>
      <c r="F1" s="53"/>
      <c r="G1" s="53"/>
      <c r="H1" s="53"/>
      <c r="I1" s="53"/>
      <c r="J1" s="70"/>
      <c r="K1" s="1"/>
      <c r="L1" s="1"/>
    </row>
    <row r="2" spans="1:12" ht="18.75">
      <c r="A2" s="1"/>
      <c r="C2" s="45"/>
      <c r="D2" s="45"/>
      <c r="E2" s="53"/>
      <c r="F2" s="53"/>
      <c r="G2" s="53"/>
      <c r="H2" s="53"/>
      <c r="I2" s="53"/>
      <c r="J2" s="70"/>
      <c r="K2" s="1"/>
      <c r="L2" s="1"/>
    </row>
    <row r="3" spans="1:12" ht="15.75">
      <c r="A3" s="41"/>
      <c r="B3" s="41"/>
      <c r="C3" s="39"/>
      <c r="D3" s="39"/>
      <c r="E3" s="41"/>
      <c r="F3" s="41"/>
      <c r="G3" s="41"/>
      <c r="H3" s="41"/>
      <c r="I3" s="41"/>
      <c r="J3" s="1"/>
      <c r="K3" s="1"/>
      <c r="L3" s="1"/>
    </row>
    <row r="4" spans="1:12" ht="20.25">
      <c r="A4" s="1"/>
      <c r="C4" s="77" t="s">
        <v>0</v>
      </c>
      <c r="D4" s="77"/>
      <c r="E4" s="77"/>
      <c r="F4" s="77"/>
      <c r="G4" s="77"/>
      <c r="H4" s="77"/>
      <c r="I4" s="77"/>
      <c r="J4" s="77"/>
      <c r="K4" s="1"/>
      <c r="L4" s="1"/>
    </row>
    <row r="5" spans="1:12" ht="20.25">
      <c r="A5" s="1"/>
      <c r="C5" s="77" t="s">
        <v>23</v>
      </c>
      <c r="D5" s="77"/>
      <c r="E5" s="77"/>
      <c r="F5" s="77"/>
      <c r="G5" s="77"/>
      <c r="H5" s="77"/>
      <c r="I5" s="77"/>
      <c r="J5" s="77"/>
      <c r="K5" s="1"/>
      <c r="L5" s="1"/>
    </row>
    <row r="6" spans="1:12" ht="15.75">
      <c r="A6" s="34"/>
      <c r="B6" s="71"/>
      <c r="C6" s="50"/>
      <c r="D6" s="50"/>
      <c r="E6" s="51"/>
      <c r="F6" s="51"/>
      <c r="G6" s="51"/>
      <c r="H6" s="51"/>
      <c r="I6" s="51"/>
      <c r="J6" s="1"/>
      <c r="K6" s="1"/>
      <c r="L6" s="1"/>
    </row>
    <row r="7" spans="1:12" ht="47.25">
      <c r="A7" s="35" t="s">
        <v>1</v>
      </c>
      <c r="B7" s="35"/>
      <c r="C7" s="12" t="s">
        <v>2</v>
      </c>
      <c r="D7" s="12" t="s">
        <v>65</v>
      </c>
      <c r="E7" s="10" t="s">
        <v>3</v>
      </c>
      <c r="F7" s="38" t="s">
        <v>62</v>
      </c>
      <c r="G7" s="38" t="s">
        <v>63</v>
      </c>
      <c r="H7" s="38" t="s">
        <v>22</v>
      </c>
      <c r="I7" s="38" t="s">
        <v>64</v>
      </c>
      <c r="J7" s="48"/>
      <c r="K7" s="49"/>
      <c r="L7" s="49"/>
    </row>
    <row r="8" spans="1:12" ht="15.75">
      <c r="A8" s="34">
        <v>1</v>
      </c>
      <c r="B8" s="34" t="str">
        <f>"Trường"&amp;" "&amp;C8</f>
        <v xml:space="preserve">Trường THCS Bình Chánh </v>
      </c>
      <c r="C8" s="56" t="s">
        <v>4</v>
      </c>
      <c r="D8" s="72" t="s">
        <v>54</v>
      </c>
      <c r="E8" s="11">
        <v>1566</v>
      </c>
      <c r="F8" s="73">
        <f>VLOOKUP(D8,[1]Sheet1!$B$19:$D$68,3,0)</f>
        <v>1398</v>
      </c>
      <c r="G8" s="73">
        <f>VLOOKUP(D8,[2]chitiet!$C$5:$K$62,9,0)</f>
        <v>0</v>
      </c>
      <c r="H8" s="43">
        <f>F8+G8</f>
        <v>1398</v>
      </c>
      <c r="I8" s="74">
        <f>H8*100/E8</f>
        <v>89.272030651340998</v>
      </c>
      <c r="J8" s="2"/>
      <c r="K8" s="3"/>
      <c r="L8" s="4"/>
    </row>
    <row r="9" spans="1:12" ht="15.75">
      <c r="A9" s="34">
        <v>2</v>
      </c>
      <c r="B9" s="34" t="str">
        <f t="shared" ref="B9:B55" si="0">"Trường"&amp;" "&amp;C9</f>
        <v>Trường THCS Đa Phước</v>
      </c>
      <c r="C9" s="54" t="s">
        <v>5</v>
      </c>
      <c r="D9" s="56" t="str">
        <f>VLOOKUP(B9,[2]chitiet!$B$5:$C$62,2,0)</f>
        <v>BD0001P</v>
      </c>
      <c r="E9" s="14">
        <v>1098</v>
      </c>
      <c r="F9" s="73">
        <f>VLOOKUP(D9,[1]Sheet1!$B$19:$D$68,3,0)</f>
        <v>839</v>
      </c>
      <c r="G9" s="73">
        <f>VLOOKUP(D9,[2]chitiet!$C$5:$K$62,9,0)</f>
        <v>3</v>
      </c>
      <c r="H9" s="43">
        <f t="shared" ref="H9:H55" si="1">F9+G9</f>
        <v>842</v>
      </c>
      <c r="I9" s="74">
        <f t="shared" ref="I9:I56" si="2">H9*100/E9</f>
        <v>76.684881602914388</v>
      </c>
      <c r="J9" s="2"/>
      <c r="K9" s="3"/>
      <c r="L9" s="4"/>
    </row>
    <row r="10" spans="1:12" ht="15.75">
      <c r="A10" s="34">
        <v>3</v>
      </c>
      <c r="B10" s="34" t="str">
        <f t="shared" si="0"/>
        <v>Trường THCS Đồng Đen</v>
      </c>
      <c r="C10" s="13" t="s">
        <v>6</v>
      </c>
      <c r="D10" s="56" t="str">
        <f>VLOOKUP(B10,[2]chitiet!$B$5:$C$62,2,0)</f>
        <v>BD0007P</v>
      </c>
      <c r="E10" s="14">
        <v>1538</v>
      </c>
      <c r="F10" s="73">
        <f>VLOOKUP(D10,[1]Sheet1!$B$19:$D$68,3,0)</f>
        <v>1454</v>
      </c>
      <c r="G10" s="73">
        <f>VLOOKUP(D10,[2]chitiet!$C$5:$K$62,9,0)</f>
        <v>0</v>
      </c>
      <c r="H10" s="43">
        <f t="shared" si="1"/>
        <v>1454</v>
      </c>
      <c r="I10" s="74">
        <f t="shared" si="2"/>
        <v>94.538361508452539</v>
      </c>
      <c r="J10" s="2"/>
      <c r="K10" s="3"/>
      <c r="L10" s="5"/>
    </row>
    <row r="11" spans="1:12" ht="15.75">
      <c r="A11" s="34">
        <v>4</v>
      </c>
      <c r="B11" s="34" t="str">
        <f t="shared" si="0"/>
        <v>Trường THCS Gò Xoài</v>
      </c>
      <c r="C11" s="56" t="s">
        <v>7</v>
      </c>
      <c r="D11" s="56" t="str">
        <f>VLOOKUP(B11,[2]chitiet!$B$5:$C$62,2,0)</f>
        <v>BD0003P</v>
      </c>
      <c r="E11" s="14">
        <v>487</v>
      </c>
      <c r="F11" s="73">
        <f>VLOOKUP(D11,[1]Sheet1!$B$19:$D$68,3,0)</f>
        <v>374</v>
      </c>
      <c r="G11" s="73">
        <f>VLOOKUP(D11,[2]chitiet!$C$5:$K$62,9,0)</f>
        <v>33</v>
      </c>
      <c r="H11" s="43">
        <f t="shared" si="1"/>
        <v>407</v>
      </c>
      <c r="I11" s="74">
        <f t="shared" si="2"/>
        <v>83.572895277207394</v>
      </c>
      <c r="J11" s="15"/>
      <c r="K11" s="16"/>
      <c r="L11" s="17"/>
    </row>
    <row r="12" spans="1:12" ht="15.75">
      <c r="A12" s="34">
        <v>5</v>
      </c>
      <c r="B12" s="34" t="str">
        <f t="shared" si="0"/>
        <v>Trường THCS Hưng Long</v>
      </c>
      <c r="C12" s="46" t="s">
        <v>8</v>
      </c>
      <c r="D12" s="56" t="str">
        <f>VLOOKUP(B12,[2]chitiet!$B$5:$C$62,2,0)</f>
        <v>BD0004P</v>
      </c>
      <c r="E12" s="33">
        <v>1317</v>
      </c>
      <c r="F12" s="73">
        <f>VLOOKUP(D12,[1]Sheet1!$B$19:$D$68,3,0)</f>
        <v>1056</v>
      </c>
      <c r="G12" s="73">
        <f>VLOOKUP(D12,[2]chitiet!$C$5:$K$62,9,0)</f>
        <v>121</v>
      </c>
      <c r="H12" s="43">
        <f t="shared" si="1"/>
        <v>1177</v>
      </c>
      <c r="I12" s="74">
        <f t="shared" si="2"/>
        <v>89.369779802581618</v>
      </c>
      <c r="J12" s="2"/>
      <c r="K12" s="3"/>
      <c r="L12" s="4"/>
    </row>
    <row r="13" spans="1:12" ht="15.75">
      <c r="A13" s="34">
        <v>6</v>
      </c>
      <c r="B13" s="34" t="str">
        <f t="shared" si="0"/>
        <v>Trường THCS Lê Minh Xuân</v>
      </c>
      <c r="C13" s="54" t="s">
        <v>9</v>
      </c>
      <c r="D13" s="56" t="str">
        <f>VLOOKUP(B13,[2]chitiet!$B$5:$C$62,2,0)</f>
        <v>BD0005P</v>
      </c>
      <c r="E13" s="14">
        <v>1288</v>
      </c>
      <c r="F13" s="73">
        <f>VLOOKUP(D13,[1]Sheet1!$B$19:$D$68,3,0)</f>
        <v>1139</v>
      </c>
      <c r="G13" s="73">
        <f>VLOOKUP(D13,[2]chitiet!$C$5:$K$62,9,0)</f>
        <v>61</v>
      </c>
      <c r="H13" s="43">
        <f t="shared" si="1"/>
        <v>1200</v>
      </c>
      <c r="I13" s="74">
        <f t="shared" si="2"/>
        <v>93.16770186335404</v>
      </c>
      <c r="J13" s="15"/>
      <c r="K13" s="16"/>
      <c r="L13" s="17"/>
    </row>
    <row r="14" spans="1:12" ht="15.75">
      <c r="A14" s="34">
        <v>7</v>
      </c>
      <c r="B14" s="34" t="str">
        <f t="shared" si="0"/>
        <v>Trường THCS Nguyễn Thái Bình</v>
      </c>
      <c r="C14" s="54" t="s">
        <v>10</v>
      </c>
      <c r="D14" s="56" t="str">
        <f>VLOOKUP(B14,[2]chitiet!$B$5:$C$62,2,0)</f>
        <v>BD0006P</v>
      </c>
      <c r="E14" s="14">
        <v>1349</v>
      </c>
      <c r="F14" s="73">
        <f>VLOOKUP(D14,[1]Sheet1!$B$19:$D$68,3,0)</f>
        <v>1229</v>
      </c>
      <c r="G14" s="73">
        <f>VLOOKUP(D14,[2]chitiet!$C$5:$K$62,9,0)</f>
        <v>43</v>
      </c>
      <c r="H14" s="43">
        <f t="shared" si="1"/>
        <v>1272</v>
      </c>
      <c r="I14" s="74">
        <f t="shared" si="2"/>
        <v>94.292068198665675</v>
      </c>
      <c r="J14" s="2"/>
      <c r="K14" s="3"/>
      <c r="L14" s="4"/>
    </row>
    <row r="15" spans="1:12" ht="15.75">
      <c r="A15" s="34">
        <v>8</v>
      </c>
      <c r="B15" s="34" t="str">
        <f t="shared" si="0"/>
        <v xml:space="preserve">Trường THCS Nguyễn Văn Linh </v>
      </c>
      <c r="C15" s="56" t="s">
        <v>11</v>
      </c>
      <c r="D15" s="72" t="s">
        <v>55</v>
      </c>
      <c r="E15" s="24">
        <v>1201</v>
      </c>
      <c r="F15" s="73">
        <f>VLOOKUP(D15,[1]Sheet1!$B$19:$D$68,3,0)</f>
        <v>1111</v>
      </c>
      <c r="G15" s="73">
        <f>VLOOKUP(D15,[2]chitiet!$C$5:$K$62,9,0)</f>
        <v>90</v>
      </c>
      <c r="H15" s="43">
        <f t="shared" si="1"/>
        <v>1201</v>
      </c>
      <c r="I15" s="74">
        <f t="shared" si="2"/>
        <v>100</v>
      </c>
      <c r="J15" s="15"/>
      <c r="K15" s="16"/>
      <c r="L15" s="17"/>
    </row>
    <row r="16" spans="1:12" ht="15.75">
      <c r="A16" s="34">
        <v>9</v>
      </c>
      <c r="B16" s="34" t="str">
        <f t="shared" si="0"/>
        <v xml:space="preserve">Trường THCS Phạm Văn Hai </v>
      </c>
      <c r="C16" s="56" t="s">
        <v>12</v>
      </c>
      <c r="D16" s="72" t="s">
        <v>56</v>
      </c>
      <c r="E16" s="44">
        <v>1305</v>
      </c>
      <c r="F16" s="73">
        <f>VLOOKUP(D16,[1]Sheet1!$B$19:$D$68,3,0)</f>
        <v>1077</v>
      </c>
      <c r="G16" s="73">
        <f>VLOOKUP(D16,[2]chitiet!$C$5:$K$62,9,0)</f>
        <v>0</v>
      </c>
      <c r="H16" s="43">
        <f t="shared" si="1"/>
        <v>1077</v>
      </c>
      <c r="I16" s="74">
        <f t="shared" si="2"/>
        <v>82.52873563218391</v>
      </c>
      <c r="J16" s="2"/>
      <c r="K16" s="3"/>
      <c r="L16" s="4"/>
    </row>
    <row r="17" spans="1:12" ht="15.75">
      <c r="A17" s="34">
        <v>10</v>
      </c>
      <c r="B17" s="34" t="str">
        <f t="shared" si="0"/>
        <v>Trường THCS Phong Phú</v>
      </c>
      <c r="C17" s="54" t="s">
        <v>13</v>
      </c>
      <c r="D17" s="56" t="str">
        <f>VLOOKUP(B17,[2]chitiet!$B$5:$C$62,2,0)</f>
        <v>BD0010P</v>
      </c>
      <c r="E17" s="14">
        <v>1180</v>
      </c>
      <c r="F17" s="73">
        <f>VLOOKUP(D17,[1]Sheet1!$B$19:$D$68,3,0)</f>
        <v>951</v>
      </c>
      <c r="G17" s="73">
        <f>VLOOKUP(D17,[2]chitiet!$C$5:$K$62,9,0)</f>
        <v>196</v>
      </c>
      <c r="H17" s="43">
        <f t="shared" si="1"/>
        <v>1147</v>
      </c>
      <c r="I17" s="74">
        <f t="shared" si="2"/>
        <v>97.20338983050847</v>
      </c>
      <c r="J17" s="2"/>
      <c r="K17" s="3"/>
      <c r="L17" s="4"/>
    </row>
    <row r="18" spans="1:12" ht="15.75">
      <c r="A18" s="34">
        <v>11</v>
      </c>
      <c r="B18" s="34" t="str">
        <f t="shared" si="0"/>
        <v>Trường THCS Qui Đức</v>
      </c>
      <c r="C18" s="54" t="s">
        <v>14</v>
      </c>
      <c r="D18" s="56" t="str">
        <f>VLOOKUP(B18,[2]chitiet!$B$5:$C$62,2,0)</f>
        <v>BD0011P</v>
      </c>
      <c r="E18" s="14">
        <v>717</v>
      </c>
      <c r="F18" s="73">
        <f>VLOOKUP(D18,[1]Sheet1!$B$19:$D$68,3,0)</f>
        <v>423</v>
      </c>
      <c r="G18" s="73">
        <f>VLOOKUP(D18,[2]chitiet!$C$5:$K$62,9,0)</f>
        <v>280</v>
      </c>
      <c r="H18" s="43">
        <f t="shared" si="1"/>
        <v>703</v>
      </c>
      <c r="I18" s="74">
        <f t="shared" si="2"/>
        <v>98.047419804741978</v>
      </c>
      <c r="J18" s="2"/>
      <c r="K18" s="3"/>
      <c r="L18" s="4"/>
    </row>
    <row r="19" spans="1:12" ht="15.75">
      <c r="A19" s="34">
        <v>12</v>
      </c>
      <c r="B19" s="34" t="str">
        <f t="shared" si="0"/>
        <v>Trường THCS Tân Kiên</v>
      </c>
      <c r="C19" s="56" t="s">
        <v>15</v>
      </c>
      <c r="D19" s="56" t="str">
        <f>VLOOKUP(B19,[2]chitiet!$B$5:$C$62,2,0)</f>
        <v>BD0012P</v>
      </c>
      <c r="E19" s="14">
        <v>1213</v>
      </c>
      <c r="F19" s="73">
        <f>VLOOKUP(D19,[1]Sheet1!$B$19:$D$68,3,0)</f>
        <v>1110</v>
      </c>
      <c r="G19" s="73">
        <f>VLOOKUP(D19,[2]chitiet!$C$5:$K$62,9,0)</f>
        <v>103</v>
      </c>
      <c r="H19" s="43">
        <f t="shared" si="1"/>
        <v>1213</v>
      </c>
      <c r="I19" s="74">
        <f t="shared" si="2"/>
        <v>100</v>
      </c>
      <c r="J19" s="2"/>
      <c r="K19" s="3"/>
      <c r="L19" s="5"/>
    </row>
    <row r="20" spans="1:12" ht="15.75">
      <c r="A20" s="34">
        <v>13</v>
      </c>
      <c r="B20" s="34" t="str">
        <f t="shared" si="0"/>
        <v>Trường THCS Tân Nhựt</v>
      </c>
      <c r="C20" s="13" t="s">
        <v>16</v>
      </c>
      <c r="D20" s="56" t="str">
        <f>VLOOKUP(B20,[2]chitiet!$B$5:$C$62,2,0)</f>
        <v>BD0013P</v>
      </c>
      <c r="E20" s="14">
        <v>1200</v>
      </c>
      <c r="F20" s="73">
        <f>VLOOKUP(D20,[1]Sheet1!$B$19:$D$68,3,0)</f>
        <v>964</v>
      </c>
      <c r="G20" s="73">
        <f>VLOOKUP(D20,[2]chitiet!$C$5:$K$62,9,0)</f>
        <v>188</v>
      </c>
      <c r="H20" s="43">
        <f t="shared" si="1"/>
        <v>1152</v>
      </c>
      <c r="I20" s="74">
        <f t="shared" si="2"/>
        <v>96</v>
      </c>
      <c r="J20" s="2"/>
      <c r="K20" s="3"/>
      <c r="L20" s="4"/>
    </row>
    <row r="21" spans="1:12" ht="15.75">
      <c r="A21" s="34">
        <v>14</v>
      </c>
      <c r="B21" s="34" t="str">
        <f t="shared" si="0"/>
        <v>Trường THCS Tân Quý Tây</v>
      </c>
      <c r="C21" s="54" t="s">
        <v>17</v>
      </c>
      <c r="D21" s="56" t="str">
        <f>VLOOKUP(B21,[2]chitiet!$B$5:$C$62,2,0)</f>
        <v>BD0014P</v>
      </c>
      <c r="E21" s="14">
        <v>1156</v>
      </c>
      <c r="F21" s="73">
        <f>VLOOKUP(D21,[1]Sheet1!$B$19:$D$68,3,0)</f>
        <v>928</v>
      </c>
      <c r="G21" s="73">
        <f>VLOOKUP(D21,[2]chitiet!$C$5:$K$62,9,0)</f>
        <v>203</v>
      </c>
      <c r="H21" s="43">
        <f t="shared" si="1"/>
        <v>1131</v>
      </c>
      <c r="I21" s="74">
        <f t="shared" si="2"/>
        <v>97.837370242214533</v>
      </c>
      <c r="J21" s="20"/>
      <c r="K21" s="21"/>
      <c r="L21" s="22"/>
    </row>
    <row r="22" spans="1:12" ht="15.75">
      <c r="A22" s="34">
        <v>15</v>
      </c>
      <c r="B22" s="34" t="str">
        <f t="shared" si="0"/>
        <v xml:space="preserve">Trường THCS Tân Túc </v>
      </c>
      <c r="C22" s="56" t="s">
        <v>18</v>
      </c>
      <c r="D22" s="72" t="s">
        <v>57</v>
      </c>
      <c r="E22" s="14">
        <v>1725</v>
      </c>
      <c r="F22" s="73">
        <f>VLOOKUP(D22,[1]Sheet1!$B$19:$D$68,3,0)</f>
        <v>1537</v>
      </c>
      <c r="G22" s="73">
        <f>VLOOKUP(D22,[2]chitiet!$C$5:$K$62,9,0)</f>
        <v>130</v>
      </c>
      <c r="H22" s="43">
        <f t="shared" si="1"/>
        <v>1667</v>
      </c>
      <c r="I22" s="74">
        <f t="shared" si="2"/>
        <v>96.637681159420296</v>
      </c>
      <c r="J22" s="15"/>
      <c r="K22" s="16"/>
      <c r="L22" s="17"/>
    </row>
    <row r="23" spans="1:12" ht="15.75">
      <c r="A23" s="34">
        <v>16</v>
      </c>
      <c r="B23" s="34" t="str">
        <f t="shared" si="0"/>
        <v>Trường THCS Vĩnh Lộc A</v>
      </c>
      <c r="C23" s="56" t="s">
        <v>19</v>
      </c>
      <c r="D23" s="56" t="str">
        <f>VLOOKUP(B23,[2]chitiet!$B$5:$C$62,2,0)</f>
        <v>BD0016P</v>
      </c>
      <c r="E23" s="18">
        <v>2141</v>
      </c>
      <c r="F23" s="73">
        <f>VLOOKUP(D23,[1]Sheet1!$B$19:$D$68,3,0)</f>
        <v>2055</v>
      </c>
      <c r="G23" s="73">
        <f>VLOOKUP(D23,[2]chitiet!$C$5:$K$62,9,0)</f>
        <v>43</v>
      </c>
      <c r="H23" s="43">
        <f t="shared" si="1"/>
        <v>2098</v>
      </c>
      <c r="I23" s="74">
        <f t="shared" si="2"/>
        <v>97.991592713685193</v>
      </c>
      <c r="J23" s="15"/>
      <c r="K23" s="16"/>
      <c r="L23" s="17"/>
    </row>
    <row r="24" spans="1:12" ht="15.75">
      <c r="A24" s="34">
        <v>17</v>
      </c>
      <c r="B24" s="34" t="str">
        <f t="shared" si="0"/>
        <v>Trường THCS Vĩnh Lộc B</v>
      </c>
      <c r="C24" s="56" t="s">
        <v>20</v>
      </c>
      <c r="D24" s="56" t="str">
        <f>VLOOKUP(B24,[2]chitiet!$B$5:$C$62,2,0)</f>
        <v>BD0017P</v>
      </c>
      <c r="E24" s="14">
        <v>1862</v>
      </c>
      <c r="F24" s="73">
        <f>VLOOKUP(D24,[1]Sheet1!$B$19:$D$68,3,0)</f>
        <v>1764</v>
      </c>
      <c r="G24" s="73">
        <f>VLOOKUP(D24,[2]chitiet!$C$5:$K$62,9,0)</f>
        <v>0</v>
      </c>
      <c r="H24" s="43">
        <f t="shared" si="1"/>
        <v>1764</v>
      </c>
      <c r="I24" s="74">
        <f t="shared" si="2"/>
        <v>94.736842105263165</v>
      </c>
      <c r="J24" s="68"/>
      <c r="K24" s="60"/>
      <c r="L24" s="4"/>
    </row>
    <row r="25" spans="1:12" ht="15.75">
      <c r="A25" s="34">
        <v>18</v>
      </c>
      <c r="B25" s="34" t="str">
        <f t="shared" si="0"/>
        <v>Trường THCS Võ Văn Vân</v>
      </c>
      <c r="C25" s="54" t="s">
        <v>21</v>
      </c>
      <c r="D25" s="56" t="str">
        <f>VLOOKUP(B25,[2]chitiet!$B$5:$C$62,2,0)</f>
        <v>BD0058P</v>
      </c>
      <c r="E25" s="14">
        <v>1554</v>
      </c>
      <c r="F25" s="73">
        <f>VLOOKUP(D25,[1]Sheet1!$B$19:$D$68,3,0)</f>
        <v>1378</v>
      </c>
      <c r="G25" s="73">
        <f>VLOOKUP(D25,[2]chitiet!$C$5:$K$62,9,0)</f>
        <v>0</v>
      </c>
      <c r="H25" s="43">
        <f t="shared" si="1"/>
        <v>1378</v>
      </c>
      <c r="I25" s="74">
        <f t="shared" si="2"/>
        <v>88.67438867438868</v>
      </c>
      <c r="J25" s="69"/>
      <c r="K25" s="61"/>
      <c r="L25" s="4"/>
    </row>
    <row r="26" spans="1:12" ht="15.75">
      <c r="A26" s="34">
        <v>19</v>
      </c>
      <c r="B26" s="34" t="str">
        <f t="shared" si="0"/>
        <v>Trường Tiểu học An Hạ</v>
      </c>
      <c r="C26" s="57" t="s">
        <v>24</v>
      </c>
      <c r="D26" s="56" t="str">
        <f>VLOOKUP(B26,[2]chitiet!$B$5:$C$62,2,0)</f>
        <v>BD0020P</v>
      </c>
      <c r="E26" s="26">
        <v>1167</v>
      </c>
      <c r="F26" s="73">
        <f>VLOOKUP(D26,[1]Sheet1!$B$19:$D$68,3,0)</f>
        <v>966</v>
      </c>
      <c r="G26" s="73">
        <f>VLOOKUP(D26,[2]chitiet!$C$5:$K$62,9,0)</f>
        <v>37</v>
      </c>
      <c r="H26" s="43">
        <f t="shared" si="1"/>
        <v>1003</v>
      </c>
      <c r="I26" s="74">
        <f t="shared" si="2"/>
        <v>85.946872322193656</v>
      </c>
      <c r="J26" s="69"/>
      <c r="K26" s="60"/>
      <c r="L26" s="4"/>
    </row>
    <row r="27" spans="1:12" ht="15.75">
      <c r="A27" s="36">
        <v>20</v>
      </c>
      <c r="B27" s="34" t="str">
        <f t="shared" si="0"/>
        <v>Trường Tiểu học An Phú Tây</v>
      </c>
      <c r="C27" s="58" t="s">
        <v>25</v>
      </c>
      <c r="D27" s="56" t="str">
        <f>VLOOKUP(B27,[2]chitiet!$B$5:$C$62,2,0)</f>
        <v>BD0021P</v>
      </c>
      <c r="E27" s="29">
        <v>1029</v>
      </c>
      <c r="F27" s="73">
        <f>VLOOKUP(D27,[1]Sheet1!$B$19:$D$68,3,0)</f>
        <v>951</v>
      </c>
      <c r="G27" s="73">
        <f>VLOOKUP(D27,[2]chitiet!$C$5:$K$62,9,0)</f>
        <v>0</v>
      </c>
      <c r="H27" s="43">
        <f t="shared" si="1"/>
        <v>951</v>
      </c>
      <c r="I27" s="74">
        <f t="shared" si="2"/>
        <v>92.419825072886297</v>
      </c>
      <c r="J27" s="69"/>
      <c r="K27" s="60"/>
      <c r="L27" s="25"/>
    </row>
    <row r="28" spans="1:12" ht="15.75">
      <c r="A28" s="34">
        <v>21</v>
      </c>
      <c r="B28" s="34" t="str">
        <f t="shared" si="0"/>
        <v>Trường Tiểu học Bình Chánh</v>
      </c>
      <c r="C28" s="54" t="s">
        <v>26</v>
      </c>
      <c r="D28" s="56" t="str">
        <f>VLOOKUP(B28,[2]chitiet!$B$5:$C$62,2,0)</f>
        <v>BD0022P</v>
      </c>
      <c r="E28" s="26">
        <v>1369</v>
      </c>
      <c r="F28" s="73">
        <f>VLOOKUP(D28,[1]Sheet1!$B$19:$D$68,3,0)</f>
        <v>1234</v>
      </c>
      <c r="G28" s="73">
        <f>VLOOKUP(D28,[2]chitiet!$C$5:$K$62,9,0)</f>
        <v>0</v>
      </c>
      <c r="H28" s="43">
        <f t="shared" si="1"/>
        <v>1234</v>
      </c>
      <c r="I28" s="74">
        <f t="shared" si="2"/>
        <v>90.138787436084726</v>
      </c>
      <c r="J28" s="69"/>
      <c r="K28" s="60"/>
      <c r="L28" s="5"/>
    </row>
    <row r="29" spans="1:12" ht="15.75">
      <c r="A29" s="34">
        <v>22</v>
      </c>
      <c r="B29" s="34" t="str">
        <f t="shared" si="0"/>
        <v>Trường Tiểu học Bình Hưng</v>
      </c>
      <c r="C29" s="56" t="s">
        <v>27</v>
      </c>
      <c r="D29" s="56" t="str">
        <f>VLOOKUP(B29,[2]chitiet!$B$5:$C$62,2,0)</f>
        <v>BD0023P</v>
      </c>
      <c r="E29" s="26">
        <v>963</v>
      </c>
      <c r="F29" s="73">
        <f>VLOOKUP(D29,[1]Sheet1!$B$19:$D$68,3,0)</f>
        <v>868</v>
      </c>
      <c r="G29" s="73">
        <f>VLOOKUP(D29,[2]chitiet!$C$5:$K$62,9,0)</f>
        <v>0</v>
      </c>
      <c r="H29" s="43">
        <f t="shared" si="1"/>
        <v>868</v>
      </c>
      <c r="I29" s="74">
        <f t="shared" si="2"/>
        <v>90.134994807891999</v>
      </c>
      <c r="J29" s="69"/>
      <c r="K29" s="62"/>
      <c r="L29" s="4"/>
    </row>
    <row r="30" spans="1:12" ht="15.75">
      <c r="A30" s="34">
        <v>23</v>
      </c>
      <c r="B30" s="34" t="str">
        <f t="shared" si="0"/>
        <v>Trường Tiểu học Bình Lợi</v>
      </c>
      <c r="C30" s="57" t="s">
        <v>28</v>
      </c>
      <c r="D30" s="56" t="str">
        <f>VLOOKUP(B30,[2]chitiet!$B$5:$C$62,2,0)</f>
        <v>BD0024P</v>
      </c>
      <c r="E30" s="26">
        <v>638</v>
      </c>
      <c r="F30" s="73">
        <f>VLOOKUP(D30,[1]Sheet1!$B$19:$D$68,3,0)</f>
        <v>546</v>
      </c>
      <c r="G30" s="73">
        <f>VLOOKUP(D30,[2]chitiet!$C$5:$K$62,9,0)</f>
        <v>0</v>
      </c>
      <c r="H30" s="43">
        <f t="shared" si="1"/>
        <v>546</v>
      </c>
      <c r="I30" s="74">
        <f t="shared" si="2"/>
        <v>85.57993730407523</v>
      </c>
      <c r="J30" s="69"/>
      <c r="K30" s="63"/>
      <c r="L30" s="17"/>
    </row>
    <row r="31" spans="1:12" ht="15.75">
      <c r="A31" s="34">
        <v>24</v>
      </c>
      <c r="B31" s="34" t="str">
        <f t="shared" si="0"/>
        <v>Trường Tiểu học Cầu Xáng</v>
      </c>
      <c r="C31" s="57" t="s">
        <v>29</v>
      </c>
      <c r="D31" s="56" t="str">
        <f>VLOOKUP(B31,[2]chitiet!$B$5:$C$62,2,0)</f>
        <v>BD0025P</v>
      </c>
      <c r="E31" s="28">
        <v>1008</v>
      </c>
      <c r="F31" s="73">
        <f>VLOOKUP(D31,[1]Sheet1!$B$19:$D$68,3,0)</f>
        <v>931</v>
      </c>
      <c r="G31" s="73">
        <f>VLOOKUP(D31,[2]chitiet!$C$5:$K$62,9,0)</f>
        <v>0</v>
      </c>
      <c r="H31" s="43">
        <f t="shared" si="1"/>
        <v>931</v>
      </c>
      <c r="I31" s="74">
        <f t="shared" si="2"/>
        <v>92.361111111111114</v>
      </c>
      <c r="J31" s="69"/>
      <c r="K31" s="60"/>
      <c r="L31" s="4"/>
    </row>
    <row r="32" spans="1:12" ht="15.75">
      <c r="A32" s="34">
        <v>25</v>
      </c>
      <c r="B32" s="34" t="str">
        <f t="shared" si="0"/>
        <v>Trường Tiểu học Hưng Long</v>
      </c>
      <c r="C32" s="56" t="s">
        <v>30</v>
      </c>
      <c r="D32" s="56" t="str">
        <f>VLOOKUP(B32,[2]chitiet!$B$5:$C$62,2,0)</f>
        <v>BD0026P</v>
      </c>
      <c r="E32" s="30">
        <v>1666</v>
      </c>
      <c r="F32" s="73">
        <f>VLOOKUP(D32,[1]Sheet1!$B$19:$D$68,3,0)</f>
        <v>1583</v>
      </c>
      <c r="G32" s="73">
        <f>VLOOKUP(D32,[2]chitiet!$C$5:$K$62,9,0)</f>
        <v>0</v>
      </c>
      <c r="H32" s="43">
        <f t="shared" si="1"/>
        <v>1583</v>
      </c>
      <c r="I32" s="74">
        <f t="shared" si="2"/>
        <v>95.018007202881151</v>
      </c>
      <c r="J32" s="69"/>
      <c r="K32" s="62"/>
      <c r="L32" s="19"/>
    </row>
    <row r="33" spans="1:12" ht="15.75">
      <c r="A33" s="34">
        <v>26</v>
      </c>
      <c r="B33" s="34" t="str">
        <f t="shared" si="0"/>
        <v>Trường Tiểu học Lại Hùng Cường</v>
      </c>
      <c r="C33" s="55" t="s">
        <v>31</v>
      </c>
      <c r="D33" s="72" t="s">
        <v>58</v>
      </c>
      <c r="E33" s="26">
        <v>1338</v>
      </c>
      <c r="F33" s="73">
        <f>VLOOKUP(D33,[1]Sheet1!$B$19:$D$68,3,0)</f>
        <v>1266</v>
      </c>
      <c r="G33" s="73">
        <f>VLOOKUP(D33,[2]chitiet!$C$5:$K$62,9,0)</f>
        <v>17</v>
      </c>
      <c r="H33" s="43">
        <f t="shared" si="1"/>
        <v>1283</v>
      </c>
      <c r="I33" s="74">
        <f t="shared" si="2"/>
        <v>95.889387144992526</v>
      </c>
      <c r="J33" s="69"/>
      <c r="K33" s="60"/>
      <c r="L33" s="5"/>
    </row>
    <row r="34" spans="1:12" ht="15.75">
      <c r="A34" s="34">
        <v>27</v>
      </c>
      <c r="B34" s="34" t="str">
        <f t="shared" si="0"/>
        <v>Trường Tiểu học Lê Minh Xuân 2</v>
      </c>
      <c r="C34" s="47" t="s">
        <v>32</v>
      </c>
      <c r="D34" s="56" t="str">
        <f>VLOOKUP(B34,[2]chitiet!$B$5:$C$62,2,0)</f>
        <v>BD0027P</v>
      </c>
      <c r="E34" s="28">
        <v>780</v>
      </c>
      <c r="F34" s="73">
        <f>VLOOKUP(D34,[1]Sheet1!$B$19:$D$68,3,0)</f>
        <v>636</v>
      </c>
      <c r="G34" s="73">
        <f>VLOOKUP(D34,[2]chitiet!$C$5:$K$62,9,0)</f>
        <v>0</v>
      </c>
      <c r="H34" s="43">
        <f t="shared" si="1"/>
        <v>636</v>
      </c>
      <c r="I34" s="74">
        <f t="shared" si="2"/>
        <v>81.538461538461533</v>
      </c>
      <c r="J34" s="69"/>
      <c r="K34" s="60"/>
      <c r="L34" s="4"/>
    </row>
    <row r="35" spans="1:12" ht="15.75">
      <c r="A35" s="34">
        <v>28</v>
      </c>
      <c r="B35" s="34" t="str">
        <f t="shared" si="0"/>
        <v>Trường Tiểu học Lê Minh Xuân 3</v>
      </c>
      <c r="C35" s="57" t="s">
        <v>33</v>
      </c>
      <c r="D35" s="72" t="s">
        <v>59</v>
      </c>
      <c r="E35" s="26">
        <v>603</v>
      </c>
      <c r="F35" s="73">
        <f>VLOOKUP(D35,[1]Sheet1!$B$19:$D$68,3,0)</f>
        <v>476</v>
      </c>
      <c r="G35" s="73">
        <f>VLOOKUP(D35,[2]chitiet!$C$5:$K$62,9,0)</f>
        <v>72</v>
      </c>
      <c r="H35" s="43">
        <f t="shared" si="1"/>
        <v>548</v>
      </c>
      <c r="I35" s="74">
        <f t="shared" si="2"/>
        <v>90.878938640132674</v>
      </c>
      <c r="J35" s="69"/>
      <c r="K35" s="62"/>
      <c r="L35" s="4"/>
    </row>
    <row r="36" spans="1:12" ht="15.75">
      <c r="A36" s="34">
        <v>29</v>
      </c>
      <c r="B36" s="34" t="str">
        <f t="shared" si="0"/>
        <v>Trường Tiểu học Nguyễn Văn Trân</v>
      </c>
      <c r="C36" s="56" t="s">
        <v>34</v>
      </c>
      <c r="D36" s="56" t="str">
        <f>VLOOKUP(B36,[2]chitiet!$B$5:$C$62,2,0)</f>
        <v>BD0028P</v>
      </c>
      <c r="E36" s="26">
        <v>1035</v>
      </c>
      <c r="F36" s="73">
        <f>VLOOKUP(D36,[1]Sheet1!$B$19:$D$68,3,0)</f>
        <v>780</v>
      </c>
      <c r="G36" s="73">
        <f>VLOOKUP(D36,[2]chitiet!$C$5:$K$62,9,0)</f>
        <v>0</v>
      </c>
      <c r="H36" s="43">
        <f t="shared" si="1"/>
        <v>780</v>
      </c>
      <c r="I36" s="74">
        <f t="shared" si="2"/>
        <v>75.362318840579704</v>
      </c>
      <c r="J36" s="69"/>
      <c r="K36" s="60"/>
      <c r="L36" s="4"/>
    </row>
    <row r="37" spans="1:12" ht="15.75">
      <c r="A37" s="34">
        <v>30</v>
      </c>
      <c r="B37" s="34" t="str">
        <f t="shared" si="0"/>
        <v>Trường Tiểu học Phạm Văn Hai</v>
      </c>
      <c r="C37" s="57" t="s">
        <v>35</v>
      </c>
      <c r="D37" s="56" t="str">
        <f>VLOOKUP(B37,[2]chitiet!$B$5:$C$62,2,0)</f>
        <v>BD0029P</v>
      </c>
      <c r="E37" s="28">
        <v>1571</v>
      </c>
      <c r="F37" s="73">
        <f>VLOOKUP(D37,[1]Sheet1!$B$19:$D$68,3,0)</f>
        <v>1265</v>
      </c>
      <c r="G37" s="73">
        <f>VLOOKUP(D37,[2]chitiet!$C$5:$K$62,9,0)</f>
        <v>0</v>
      </c>
      <c r="H37" s="43">
        <f t="shared" si="1"/>
        <v>1265</v>
      </c>
      <c r="I37" s="74">
        <f t="shared" si="2"/>
        <v>80.521960534691274</v>
      </c>
      <c r="J37" s="69"/>
      <c r="K37" s="60"/>
      <c r="L37" s="4"/>
    </row>
    <row r="38" spans="1:12" ht="15.75">
      <c r="A38" s="34">
        <v>31</v>
      </c>
      <c r="B38" s="34" t="str">
        <f t="shared" si="0"/>
        <v>Trường Tiểu học Phong Phú</v>
      </c>
      <c r="C38" s="56" t="s">
        <v>36</v>
      </c>
      <c r="D38" s="56" t="str">
        <f>VLOOKUP(B38,[2]chitiet!$B$5:$C$62,2,0)</f>
        <v>BD0030P</v>
      </c>
      <c r="E38" s="26">
        <v>1082</v>
      </c>
      <c r="F38" s="73">
        <f>VLOOKUP(D38,[1]Sheet1!$B$19:$D$68,3,0)</f>
        <v>874</v>
      </c>
      <c r="G38" s="73">
        <f>VLOOKUP(D38,[2]chitiet!$C$5:$K$62,9,0)</f>
        <v>0</v>
      </c>
      <c r="H38" s="43">
        <f t="shared" si="1"/>
        <v>874</v>
      </c>
      <c r="I38" s="74">
        <f t="shared" si="2"/>
        <v>80.776340110905736</v>
      </c>
      <c r="J38" s="69"/>
      <c r="K38" s="60"/>
      <c r="L38" s="4"/>
    </row>
    <row r="39" spans="1:12" ht="15.75">
      <c r="A39" s="34">
        <v>32</v>
      </c>
      <c r="B39" s="34" t="str">
        <f t="shared" si="0"/>
        <v>Trường Tiểu học Qui Đức</v>
      </c>
      <c r="C39" s="56" t="s">
        <v>37</v>
      </c>
      <c r="D39" s="56" t="str">
        <f>VLOOKUP(B39,[2]chitiet!$B$5:$C$62,2,0)</f>
        <v>BD0031P</v>
      </c>
      <c r="E39" s="26">
        <v>1209</v>
      </c>
      <c r="F39" s="73">
        <f>VLOOKUP(D39,[1]Sheet1!$B$19:$D$68,3,0)</f>
        <v>858</v>
      </c>
      <c r="G39" s="73">
        <f>VLOOKUP(D39,[2]chitiet!$C$5:$K$62,9,0)</f>
        <v>294</v>
      </c>
      <c r="H39" s="43">
        <f t="shared" si="1"/>
        <v>1152</v>
      </c>
      <c r="I39" s="74">
        <f t="shared" si="2"/>
        <v>95.285359801488838</v>
      </c>
      <c r="J39" s="69"/>
      <c r="K39" s="60"/>
      <c r="L39" s="4"/>
    </row>
    <row r="40" spans="1:12" ht="15.75">
      <c r="A40" s="34">
        <v>33</v>
      </c>
      <c r="B40" s="34" t="str">
        <f t="shared" si="0"/>
        <v>Trường Tiểu học Tân Kiên</v>
      </c>
      <c r="C40" s="54" t="s">
        <v>38</v>
      </c>
      <c r="D40" s="56" t="str">
        <f>VLOOKUP(B40,[2]chitiet!$B$5:$C$62,2,0)</f>
        <v>BD0032P</v>
      </c>
      <c r="E40" s="26">
        <v>2393</v>
      </c>
      <c r="F40" s="73">
        <f>VLOOKUP(D40,[1]Sheet1!$B$19:$D$68,3,0)</f>
        <v>2314</v>
      </c>
      <c r="G40" s="73">
        <f>VLOOKUP(D40,[2]chitiet!$C$5:$K$62,9,0)</f>
        <v>79</v>
      </c>
      <c r="H40" s="43">
        <f t="shared" si="1"/>
        <v>2393</v>
      </c>
      <c r="I40" s="74">
        <f t="shared" si="2"/>
        <v>100</v>
      </c>
      <c r="J40" s="69"/>
      <c r="K40" s="64"/>
      <c r="L40" s="19"/>
    </row>
    <row r="41" spans="1:12" ht="15.75">
      <c r="A41" s="34">
        <v>34</v>
      </c>
      <c r="B41" s="34" t="str">
        <f t="shared" si="0"/>
        <v>Trường Tiểu học Tân Nhựt</v>
      </c>
      <c r="C41" s="54" t="s">
        <v>39</v>
      </c>
      <c r="D41" s="56" t="str">
        <f>VLOOKUP(B41,[2]chitiet!$B$5:$C$62,2,0)</f>
        <v>BD0033P</v>
      </c>
      <c r="E41" s="26">
        <v>1090</v>
      </c>
      <c r="F41" s="73">
        <f>VLOOKUP(D41,[1]Sheet1!$B$19:$D$68,3,0)</f>
        <v>896</v>
      </c>
      <c r="G41" s="73">
        <f>VLOOKUP(D41,[2]chitiet!$C$5:$K$62,9,0)</f>
        <v>0</v>
      </c>
      <c r="H41" s="43">
        <f t="shared" si="1"/>
        <v>896</v>
      </c>
      <c r="I41" s="74">
        <f t="shared" si="2"/>
        <v>82.201834862385326</v>
      </c>
      <c r="J41" s="69"/>
      <c r="K41" s="60"/>
      <c r="L41" s="4"/>
    </row>
    <row r="42" spans="1:12" ht="15.75">
      <c r="A42" s="34">
        <v>35</v>
      </c>
      <c r="B42" s="34" t="str">
        <f t="shared" si="0"/>
        <v>Trường Tiểu học Tân Nhựt 6</v>
      </c>
      <c r="C42" s="54" t="s">
        <v>40</v>
      </c>
      <c r="D42" s="56" t="str">
        <f>VLOOKUP(B42,[2]chitiet!$B$5:$C$62,2,0)</f>
        <v>BD0034P</v>
      </c>
      <c r="E42" s="32">
        <v>816</v>
      </c>
      <c r="F42" s="73">
        <f>VLOOKUP(D42,[1]Sheet1!$B$19:$D$68,3,0)</f>
        <v>693</v>
      </c>
      <c r="G42" s="73">
        <f>VLOOKUP(D42,[2]chitiet!$C$5:$K$62,9,0)</f>
        <v>0</v>
      </c>
      <c r="H42" s="43">
        <f t="shared" si="1"/>
        <v>693</v>
      </c>
      <c r="I42" s="74">
        <f t="shared" si="2"/>
        <v>84.92647058823529</v>
      </c>
      <c r="J42" s="2"/>
      <c r="K42" s="60"/>
      <c r="L42" s="5"/>
    </row>
    <row r="43" spans="1:12" ht="15.75">
      <c r="A43" s="34">
        <v>36</v>
      </c>
      <c r="B43" s="34" t="str">
        <f t="shared" si="0"/>
        <v>Trường Tiểu học Tân Quý Tây</v>
      </c>
      <c r="C43" s="56" t="s">
        <v>41</v>
      </c>
      <c r="D43" s="56" t="str">
        <f>VLOOKUP(B43,[2]chitiet!$B$5:$C$62,2,0)</f>
        <v>BD0035P</v>
      </c>
      <c r="E43" s="26">
        <v>1076</v>
      </c>
      <c r="F43" s="73">
        <f>VLOOKUP(D43,[1]Sheet1!$B$19:$D$68,3,0)</f>
        <v>878</v>
      </c>
      <c r="G43" s="73">
        <f>VLOOKUP(D43,[2]chitiet!$C$5:$K$62,9,0)</f>
        <v>0</v>
      </c>
      <c r="H43" s="43">
        <f t="shared" si="1"/>
        <v>878</v>
      </c>
      <c r="I43" s="74">
        <f t="shared" si="2"/>
        <v>81.59851301115242</v>
      </c>
      <c r="J43" s="2"/>
      <c r="K43" s="60"/>
      <c r="L43" s="4"/>
    </row>
    <row r="44" spans="1:12" ht="15.75">
      <c r="A44" s="34">
        <v>37</v>
      </c>
      <c r="B44" s="34" t="str">
        <f t="shared" si="0"/>
        <v>Trường Tiểu học Tân Quý Tây 3</v>
      </c>
      <c r="C44" s="56" t="s">
        <v>42</v>
      </c>
      <c r="D44" s="56" t="str">
        <f>VLOOKUP(B44,[2]chitiet!$B$5:$C$62,2,0)</f>
        <v>BD0036P</v>
      </c>
      <c r="E44" s="26">
        <v>778</v>
      </c>
      <c r="F44" s="73">
        <f>VLOOKUP(D44,[1]Sheet1!$B$19:$D$68,3,0)</f>
        <v>724</v>
      </c>
      <c r="G44" s="73">
        <f>VLOOKUP(D44,[2]chitiet!$C$5:$K$62,9,0)</f>
        <v>28</v>
      </c>
      <c r="H44" s="43">
        <f t="shared" si="1"/>
        <v>752</v>
      </c>
      <c r="I44" s="74">
        <f t="shared" si="2"/>
        <v>96.658097686375328</v>
      </c>
      <c r="J44" s="2"/>
      <c r="K44" s="60"/>
      <c r="L44" s="6"/>
    </row>
    <row r="45" spans="1:12" ht="15.75">
      <c r="A45" s="34">
        <v>38</v>
      </c>
      <c r="B45" s="34" t="str">
        <f t="shared" si="0"/>
        <v>Trường Tiểu học Tân Túc</v>
      </c>
      <c r="C45" s="54" t="s">
        <v>43</v>
      </c>
      <c r="D45" s="56" t="str">
        <f>VLOOKUP(B45,[2]chitiet!$B$5:$C$62,2,0)</f>
        <v>BD0037P</v>
      </c>
      <c r="E45" s="30">
        <v>1795</v>
      </c>
      <c r="F45" s="73">
        <f>VLOOKUP(D45,[1]Sheet1!$B$19:$D$68,3,0)</f>
        <v>1680</v>
      </c>
      <c r="G45" s="73">
        <f>VLOOKUP(D45,[2]chitiet!$C$5:$K$62,9,0)</f>
        <v>52</v>
      </c>
      <c r="H45" s="43">
        <f t="shared" si="1"/>
        <v>1732</v>
      </c>
      <c r="I45" s="74">
        <f t="shared" si="2"/>
        <v>96.490250696378837</v>
      </c>
      <c r="J45" s="2"/>
      <c r="K45" s="60"/>
      <c r="L45" s="4"/>
    </row>
    <row r="46" spans="1:12" ht="15.75">
      <c r="A46" s="34">
        <v>39</v>
      </c>
      <c r="B46" s="34" t="str">
        <f t="shared" si="0"/>
        <v>Trường Tiểu học Trần Nhân Tôn</v>
      </c>
      <c r="C46" s="54" t="s">
        <v>44</v>
      </c>
      <c r="D46" s="56" t="str">
        <f>VLOOKUP(B46,[2]chitiet!$B$5:$C$62,2,0)</f>
        <v>BD0038P</v>
      </c>
      <c r="E46" s="26">
        <v>840</v>
      </c>
      <c r="F46" s="73">
        <f>VLOOKUP(D46,[1]Sheet1!$B$19:$D$68,3,0)</f>
        <v>800</v>
      </c>
      <c r="G46" s="73">
        <f>VLOOKUP(D46,[2]chitiet!$C$5:$K$62,9,0)</f>
        <v>0</v>
      </c>
      <c r="H46" s="43">
        <f t="shared" si="1"/>
        <v>800</v>
      </c>
      <c r="I46" s="74">
        <f t="shared" si="2"/>
        <v>95.238095238095241</v>
      </c>
      <c r="J46" s="15"/>
      <c r="K46" s="65"/>
      <c r="L46" s="17"/>
    </row>
    <row r="47" spans="1:12" ht="15.75">
      <c r="A47" s="34">
        <v>40</v>
      </c>
      <c r="B47" s="34" t="str">
        <f t="shared" si="0"/>
        <v>Trường Tiểu học Trần Quốc Toản</v>
      </c>
      <c r="C47" s="55" t="s">
        <v>45</v>
      </c>
      <c r="D47" s="56" t="str">
        <f>VLOOKUP(B47,[2]chitiet!$B$5:$C$62,2,0)</f>
        <v>BD0048P</v>
      </c>
      <c r="E47" s="26">
        <v>2283</v>
      </c>
      <c r="F47" s="73">
        <f>VLOOKUP(D47,[1]Sheet1!$B$19:$D$68,3,0)</f>
        <v>2129</v>
      </c>
      <c r="G47" s="73">
        <f>VLOOKUP(D47,[2]chitiet!$C$5:$K$62,9,0)</f>
        <v>0</v>
      </c>
      <c r="H47" s="43">
        <f t="shared" si="1"/>
        <v>2129</v>
      </c>
      <c r="I47" s="74">
        <f t="shared" si="2"/>
        <v>93.254489706526499</v>
      </c>
      <c r="J47" s="15"/>
      <c r="K47" s="65"/>
      <c r="L47" s="23"/>
    </row>
    <row r="48" spans="1:12" ht="15.75">
      <c r="A48" s="34">
        <v>41</v>
      </c>
      <c r="B48" s="34" t="str">
        <f t="shared" si="0"/>
        <v>Trường Tiểu học Vĩnh Lộc 1</v>
      </c>
      <c r="C48" s="55" t="s">
        <v>46</v>
      </c>
      <c r="D48" s="56" t="str">
        <f>VLOOKUP(B48,[2]chitiet!$B$5:$C$62,2,0)</f>
        <v>BD0040P</v>
      </c>
      <c r="E48" s="31">
        <v>1886</v>
      </c>
      <c r="F48" s="73">
        <f>VLOOKUP(D48,[1]Sheet1!$B$19:$D$68,3,0)</f>
        <v>1845</v>
      </c>
      <c r="G48" s="73">
        <f>VLOOKUP(D48,[2]chitiet!$C$5:$K$62,9,0)</f>
        <v>41</v>
      </c>
      <c r="H48" s="43">
        <f t="shared" si="1"/>
        <v>1886</v>
      </c>
      <c r="I48" s="74">
        <f t="shared" si="2"/>
        <v>100</v>
      </c>
      <c r="J48" s="2"/>
      <c r="K48" s="60"/>
      <c r="L48" s="5"/>
    </row>
    <row r="49" spans="1:12" ht="15.75">
      <c r="A49" s="34">
        <v>42</v>
      </c>
      <c r="B49" s="34" t="str">
        <f t="shared" si="0"/>
        <v xml:space="preserve">Trường Tiểu học Vĩnh Lộc 2 </v>
      </c>
      <c r="C49" s="55" t="s">
        <v>47</v>
      </c>
      <c r="D49" s="72" t="s">
        <v>60</v>
      </c>
      <c r="E49" s="31">
        <v>2527</v>
      </c>
      <c r="F49" s="73">
        <f>VLOOKUP(D49,[1]Sheet1!$B$19:$D$68,3,0)</f>
        <v>2473</v>
      </c>
      <c r="G49" s="73">
        <f>VLOOKUP(D49,[2]chitiet!$C$5:$K$62,9,0)</f>
        <v>0</v>
      </c>
      <c r="H49" s="43">
        <f t="shared" si="1"/>
        <v>2473</v>
      </c>
      <c r="I49" s="74">
        <f t="shared" si="2"/>
        <v>97.863078749505348</v>
      </c>
      <c r="J49" s="2"/>
      <c r="K49" s="60"/>
      <c r="L49" s="5"/>
    </row>
    <row r="50" spans="1:12" ht="15.75">
      <c r="A50" s="34">
        <v>43</v>
      </c>
      <c r="B50" s="34" t="str">
        <f t="shared" si="0"/>
        <v xml:space="preserve">Trường Tiểu học Vĩnh Lộc A </v>
      </c>
      <c r="C50" s="55" t="s">
        <v>48</v>
      </c>
      <c r="D50" s="72" t="s">
        <v>61</v>
      </c>
      <c r="E50" s="32">
        <v>3100</v>
      </c>
      <c r="F50" s="73">
        <f>VLOOKUP(D50,[1]Sheet1!$B$19:$D$68,3,0)</f>
        <v>2995</v>
      </c>
      <c r="G50" s="73">
        <f>VLOOKUP(D50,[2]chitiet!$C$5:$K$62,9,0)</f>
        <v>0</v>
      </c>
      <c r="H50" s="43">
        <f t="shared" si="1"/>
        <v>2995</v>
      </c>
      <c r="I50" s="74">
        <f t="shared" si="2"/>
        <v>96.612903225806448</v>
      </c>
      <c r="J50" s="2"/>
      <c r="K50" s="66"/>
      <c r="L50" s="4"/>
    </row>
    <row r="51" spans="1:12" ht="15.75">
      <c r="A51" s="34">
        <v>44</v>
      </c>
      <c r="B51" s="34" t="str">
        <f t="shared" si="0"/>
        <v>Trường Tiểu học Vĩnh Lộc B</v>
      </c>
      <c r="C51" s="55" t="s">
        <v>49</v>
      </c>
      <c r="D51" s="56" t="str">
        <f>VLOOKUP(B51,[2]chitiet!$B$5:$C$62,2,0)</f>
        <v>BD0043P</v>
      </c>
      <c r="E51" s="26">
        <v>1534</v>
      </c>
      <c r="F51" s="73">
        <f>VLOOKUP(D51,[1]Sheet1!$B$19:$D$68,3,0)</f>
        <v>1449</v>
      </c>
      <c r="G51" s="73">
        <f>VLOOKUP(D51,[2]chitiet!$C$5:$K$62,9,0)</f>
        <v>0</v>
      </c>
      <c r="H51" s="43">
        <f t="shared" si="1"/>
        <v>1449</v>
      </c>
      <c r="I51" s="74">
        <f t="shared" si="2"/>
        <v>94.458930899608859</v>
      </c>
      <c r="J51" s="2"/>
      <c r="K51" s="60"/>
      <c r="L51" s="5"/>
    </row>
    <row r="52" spans="1:12" ht="15.75">
      <c r="A52" s="34">
        <v>45</v>
      </c>
      <c r="B52" s="34" t="str">
        <f t="shared" si="0"/>
        <v>Trường Tiểu học Võ Văn Vân</v>
      </c>
      <c r="C52" s="47" t="s">
        <v>50</v>
      </c>
      <c r="D52" s="56" t="str">
        <f>VLOOKUP(B52,[2]chitiet!$B$5:$C$62,2,0)</f>
        <v>BD0039P</v>
      </c>
      <c r="E52" s="27">
        <v>1549</v>
      </c>
      <c r="F52" s="73">
        <f>VLOOKUP(D52,[1]Sheet1!$B$19:$D$68,3,0)</f>
        <v>1420</v>
      </c>
      <c r="G52" s="73">
        <f>VLOOKUP(D52,[2]chitiet!$C$5:$K$62,9,0)</f>
        <v>36</v>
      </c>
      <c r="H52" s="43">
        <f t="shared" si="1"/>
        <v>1456</v>
      </c>
      <c r="I52" s="74">
        <f t="shared" si="2"/>
        <v>93.996126533247249</v>
      </c>
      <c r="J52" s="2"/>
      <c r="K52" s="60"/>
      <c r="L52" s="5"/>
    </row>
    <row r="53" spans="1:12" ht="15.75">
      <c r="A53" s="34">
        <v>46</v>
      </c>
      <c r="B53" s="34" t="str">
        <f t="shared" si="0"/>
        <v>Trường Tiểu học Phạm Hùng</v>
      </c>
      <c r="C53" s="13" t="s">
        <v>51</v>
      </c>
      <c r="D53" s="56" t="str">
        <f>VLOOKUP(B53,[2]chitiet!$B$5:$C$62,2,0)</f>
        <v>BD0052P</v>
      </c>
      <c r="E53" s="26">
        <v>1320</v>
      </c>
      <c r="F53" s="73">
        <f>VLOOKUP(D53,[1]Sheet1!$B$19:$D$68,3,0)</f>
        <v>1066</v>
      </c>
      <c r="G53" s="73">
        <f>VLOOKUP(D53,[2]chitiet!$C$5:$K$62,9,0)</f>
        <v>0</v>
      </c>
      <c r="H53" s="43">
        <f t="shared" si="1"/>
        <v>1066</v>
      </c>
      <c r="I53" s="74">
        <f t="shared" si="2"/>
        <v>80.757575757575751</v>
      </c>
      <c r="J53" s="2"/>
      <c r="K53" s="60"/>
      <c r="L53" s="5"/>
    </row>
    <row r="54" spans="1:12" ht="15.75">
      <c r="A54" s="37">
        <v>47</v>
      </c>
      <c r="B54" s="34" t="str">
        <f t="shared" si="0"/>
        <v>Trường Tiểu học Phong Phú 2</v>
      </c>
      <c r="C54" s="54" t="s">
        <v>52</v>
      </c>
      <c r="D54" s="56" t="str">
        <f>VLOOKUP(B54,[2]chitiet!$B$5:$C$62,2,0)</f>
        <v>BD0057P</v>
      </c>
      <c r="E54" s="26">
        <v>825</v>
      </c>
      <c r="F54" s="73">
        <f>VLOOKUP(D54,[1]Sheet1!$B$19:$D$68,3,0)</f>
        <v>761</v>
      </c>
      <c r="G54" s="73">
        <f>VLOOKUP(D54,[2]chitiet!$C$5:$K$62,9,0)</f>
        <v>21</v>
      </c>
      <c r="H54" s="43">
        <f t="shared" si="1"/>
        <v>782</v>
      </c>
      <c r="I54" s="74">
        <f t="shared" si="2"/>
        <v>94.787878787878782</v>
      </c>
      <c r="J54" s="7"/>
      <c r="K54" s="7"/>
      <c r="L54" s="8"/>
    </row>
    <row r="55" spans="1:12" ht="15.75">
      <c r="A55" s="52">
        <v>48</v>
      </c>
      <c r="B55" s="34" t="str">
        <f t="shared" si="0"/>
        <v>Trường Tiểu học An Phú Tây 2</v>
      </c>
      <c r="C55" s="59" t="s">
        <v>53</v>
      </c>
      <c r="D55" s="56" t="str">
        <f>VLOOKUP(B55,[2]chitiet!$B$5:$C$62,2,0)</f>
        <v>BD0056P</v>
      </c>
      <c r="E55" s="26">
        <v>1026</v>
      </c>
      <c r="F55" s="73">
        <f>VLOOKUP(D55,[1]Sheet1!$B$19:$D$68,3,0)</f>
        <v>895</v>
      </c>
      <c r="G55" s="73">
        <f>VLOOKUP(D55,[2]chitiet!$C$5:$K$62,9,0)</f>
        <v>18</v>
      </c>
      <c r="H55" s="43">
        <f t="shared" si="1"/>
        <v>913</v>
      </c>
      <c r="I55" s="74">
        <f t="shared" si="2"/>
        <v>88.98635477582846</v>
      </c>
      <c r="J55" s="1"/>
      <c r="K55" s="67"/>
      <c r="L55" s="1"/>
    </row>
    <row r="56" spans="1:12" ht="23.25">
      <c r="A56" s="78" t="s">
        <v>22</v>
      </c>
      <c r="B56" s="78"/>
      <c r="C56" s="78"/>
      <c r="D56" s="78"/>
      <c r="E56" s="75">
        <f>SUM(E8:E55)</f>
        <v>64193</v>
      </c>
      <c r="F56" s="75">
        <f t="shared" ref="F56:H56" si="3">SUM(F8:F55)</f>
        <v>57039</v>
      </c>
      <c r="G56" s="75">
        <f t="shared" si="3"/>
        <v>2189</v>
      </c>
      <c r="H56" s="75">
        <f t="shared" si="3"/>
        <v>59228</v>
      </c>
      <c r="I56" s="76">
        <f t="shared" si="2"/>
        <v>92.265511815930083</v>
      </c>
      <c r="J56" s="1"/>
      <c r="K56" s="67"/>
      <c r="L56" s="1"/>
    </row>
    <row r="57" spans="1:12">
      <c r="A57" s="9"/>
      <c r="B57" s="9"/>
      <c r="C57" s="40"/>
      <c r="D57" s="40"/>
      <c r="E57" s="42"/>
      <c r="F57" s="42"/>
      <c r="G57" s="42"/>
      <c r="H57" s="42"/>
      <c r="I57" s="42"/>
      <c r="J57" s="1"/>
      <c r="K57" s="67"/>
      <c r="L57" s="1"/>
    </row>
    <row r="58" spans="1:12">
      <c r="K58" s="67"/>
    </row>
    <row r="59" spans="1:12">
      <c r="K59" s="67"/>
    </row>
    <row r="60" spans="1:12">
      <c r="K60" s="67"/>
    </row>
    <row r="64" spans="1:12">
      <c r="A64" s="1"/>
      <c r="C64" s="1"/>
      <c r="E64" s="1"/>
      <c r="J64" s="1"/>
      <c r="K64" s="1"/>
      <c r="L64" s="1"/>
    </row>
  </sheetData>
  <autoFilter ref="A7:T56"/>
  <mergeCells count="3">
    <mergeCell ref="C4:J4"/>
    <mergeCell ref="C5:J5"/>
    <mergeCell ref="A56:D5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</dc:creator>
  <cp:lastModifiedBy>Thanh</cp:lastModifiedBy>
  <cp:lastPrinted>2018-06-04T09:25:16Z</cp:lastPrinted>
  <dcterms:created xsi:type="dcterms:W3CDTF">2018-04-16T07:03:20Z</dcterms:created>
  <dcterms:modified xsi:type="dcterms:W3CDTF">2018-06-21T09:35:20Z</dcterms:modified>
</cp:coreProperties>
</file>